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3" i="1" l="1"/>
  <c r="J82" i="1"/>
  <c r="J86" i="1" s="1"/>
  <c r="J76" i="1" l="1"/>
  <c r="J75" i="1"/>
  <c r="J79" i="1" s="1"/>
  <c r="J69" i="1" l="1"/>
  <c r="J68" i="1"/>
  <c r="J72" i="1" s="1"/>
  <c r="J114" i="1" l="1"/>
  <c r="J62" i="1"/>
  <c r="J61" i="1"/>
  <c r="J65" i="1" s="1"/>
  <c r="J55" i="1"/>
  <c r="J54" i="1"/>
  <c r="J58" i="1" s="1"/>
  <c r="J109" i="1"/>
  <c r="J48" i="1"/>
  <c r="J47" i="1"/>
  <c r="J41" i="1"/>
  <c r="J40" i="1"/>
  <c r="J51" i="1" l="1"/>
  <c r="J44" i="1"/>
  <c r="J33" i="1"/>
  <c r="J32" i="1"/>
  <c r="J37" i="1" s="1"/>
  <c r="J26" i="1" l="1"/>
  <c r="J25" i="1"/>
  <c r="J29" i="1" l="1"/>
  <c r="J20" i="1"/>
  <c r="J19" i="1"/>
  <c r="J23" i="1" s="1"/>
  <c r="J13" i="1" l="1"/>
  <c r="J12" i="1"/>
  <c r="J17" i="1" s="1"/>
  <c r="J133" i="1"/>
  <c r="J134" i="1" s="1"/>
  <c r="J103" i="1" l="1"/>
  <c r="J117" i="1" s="1"/>
  <c r="J7" i="1" l="1"/>
  <c r="J6" i="1"/>
  <c r="J10" i="1" s="1"/>
  <c r="J88" i="1" s="1"/>
</calcChain>
</file>

<file path=xl/sharedStrings.xml><?xml version="1.0" encoding="utf-8"?>
<sst xmlns="http://schemas.openxmlformats.org/spreadsheetml/2006/main" count="134" uniqueCount="52">
  <si>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</si>
  <si>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</si>
  <si>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</si>
  <si>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</si>
  <si>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</si>
  <si>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</si>
  <si>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</si>
  <si>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</si>
  <si>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</si>
  <si>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</si>
  <si>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>шт</t>
  </si>
  <si>
    <t>январь   2021г.</t>
  </si>
  <si>
    <t xml:space="preserve"> услуги Таганрог.ф-л ИВЦ ЖКХ    за январь   2021г</t>
  </si>
  <si>
    <t>замена вводного рубильника и кабеля Провод самонесущий  СИП -4 2х16-10 мп</t>
  </si>
  <si>
    <t>февраль   2021г.</t>
  </si>
  <si>
    <t>февраль    2021г.</t>
  </si>
  <si>
    <t xml:space="preserve"> услуги Таганрог.ф-л ИВЦ ЖКХ    за февраль  2021г</t>
  </si>
  <si>
    <t>Вызов на адрес ,периодическая проверка вентканалов-23шт,периодическая проверка дымоходов-12шт,проверка вент стояков сверх кровли-1шт(акт №11 от 05.02.2021год ООО "Свежий ветер"</t>
  </si>
  <si>
    <t>Счет №44-ВЮ 52 от 24.02.2021год техническое обслуживание   "Газпром газораспределение  Ростов на Дону"</t>
  </si>
  <si>
    <t>Счет №44-ГЮ 553 от 17.02.2021год ремонтные работы          " Газпром газораспределение  Ростов на Дону"</t>
  </si>
  <si>
    <t>Счет №44-ГЮ 618 от 19.02.2021год ремонтные работы          " Газпром газораспределение  Ростов на Дону"</t>
  </si>
  <si>
    <t xml:space="preserve">Выполненные работы  по статье   ремонт  жилья  по ул. Дзержинского 111/20   </t>
  </si>
  <si>
    <t xml:space="preserve">Выполненные работы  по статье   содержание жилья  по ул. Дзержинского 111/20   </t>
  </si>
  <si>
    <t>март    2021г.</t>
  </si>
  <si>
    <t xml:space="preserve"> услуги Таганрог.ф-л ИВЦ ЖКХ    за март  2021г</t>
  </si>
  <si>
    <t xml:space="preserve">Выполненные работы  по статье   содержание газовых  сетей  по ул. Дзержинского 111/20   </t>
  </si>
  <si>
    <t>апрель    2021г.</t>
  </si>
  <si>
    <t xml:space="preserve"> услуги Таганрог.ф-л ИВЦ ЖКХ    за апрель  2021г</t>
  </si>
  <si>
    <t>май    2021г.</t>
  </si>
  <si>
    <t xml:space="preserve"> услуги Таганрог.ф-л ИВЦ ЖКХ    за май  2021г</t>
  </si>
  <si>
    <t>Опрессовка внутридомовой системы ЦО ф до 50мм</t>
  </si>
  <si>
    <t>мп</t>
  </si>
  <si>
    <t>Покос травы на придомовой территории дома</t>
  </si>
  <si>
    <t>июнь   2021г.</t>
  </si>
  <si>
    <t xml:space="preserve"> услуги Таганрог.ф-л ИВЦ ЖКХ    за июнь  2021г</t>
  </si>
  <si>
    <t>июль   2021г.</t>
  </si>
  <si>
    <t xml:space="preserve"> услуги Таганрог.ф-л ИВЦ ЖКХ    за июль  2021г</t>
  </si>
  <si>
    <t>июль  2021г.</t>
  </si>
  <si>
    <t>Ремонт цоколя с окраской-36,4 м2.закраска фасада с автовышки -7м2</t>
  </si>
  <si>
    <t>1 подъезд замена питающего кабеля от ВРУ до РЩ2 и замена межэтажного кабеля от РЩ2 до РЩ1</t>
  </si>
  <si>
    <t>Изолирование контактов подъезд №1</t>
  </si>
  <si>
    <t>август  2021г.</t>
  </si>
  <si>
    <t xml:space="preserve"> услуги Таганрог.ф-л ИВЦ ЖКХ    за август 2021г</t>
  </si>
  <si>
    <t>сентябрь  2021г.</t>
  </si>
  <si>
    <t xml:space="preserve"> услуги Таганрог.ф-л ИВЦ ЖКХ    за сентябрь 2021г</t>
  </si>
  <si>
    <t>Ремонт шиферной кровли (латочный) со  сменой ендовой</t>
  </si>
  <si>
    <t>октябрь  2021г.</t>
  </si>
  <si>
    <t xml:space="preserve"> услуги Таганрог.ф-л ИВЦ ЖКХ    за октябрь 2021г</t>
  </si>
  <si>
    <t>ноябрь 2021г.</t>
  </si>
  <si>
    <t xml:space="preserve"> услуги Таганрог.ф-л ИВЦ ЖКХ    за ноябрь 2021г</t>
  </si>
  <si>
    <t>декабрь 2021г.</t>
  </si>
  <si>
    <t xml:space="preserve"> услуги Таганрог.ф-л ИВЦ ЖКХ    за декабрь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</si>
</sst>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topLeftCell="A106" workbookViewId="0">
      <selection activeCell="J88" sqref="J88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63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1" ht="15" customHeight="1" x14ac:dyDescent="0.25">
      <c r="A4" s="45" t="s">
        <v>0</v>
      </c>
      <c r="B4" s="45"/>
      <c r="C4" s="45" t="s">
        <v>6</v>
      </c>
      <c r="D4" s="45"/>
      <c r="E4" s="45"/>
      <c r="F4" s="45"/>
      <c r="G4" s="45"/>
      <c r="H4" s="11" t="s">
        <v>1</v>
      </c>
      <c r="I4" s="11" t="s">
        <v>2</v>
      </c>
      <c r="J4" s="11" t="s">
        <v>3</v>
      </c>
      <c r="K4" s="1"/>
    </row>
    <row r="5" spans="1:11" ht="15" customHeight="1" x14ac:dyDescent="0.25">
      <c r="A5" s="47"/>
      <c r="B5" s="48"/>
      <c r="C5" s="47"/>
      <c r="D5" s="49"/>
      <c r="E5" s="49"/>
      <c r="F5" s="49"/>
      <c r="G5" s="48"/>
      <c r="H5" s="11"/>
      <c r="I5" s="11"/>
      <c r="J5" s="11"/>
      <c r="K5" s="1"/>
    </row>
    <row r="6" spans="1:11" x14ac:dyDescent="0.25">
      <c r="A6" s="43" t="s">
        <v>11</v>
      </c>
      <c r="B6" s="43"/>
      <c r="C6" s="39" t="s">
        <v>8</v>
      </c>
      <c r="D6" s="40"/>
      <c r="E6" s="40"/>
      <c r="F6" s="40"/>
      <c r="G6" s="41"/>
      <c r="H6" s="6" t="s">
        <v>4</v>
      </c>
      <c r="I6" s="2">
        <v>1088.82</v>
      </c>
      <c r="J6" s="3">
        <f>I6*1</f>
        <v>1088.82</v>
      </c>
      <c r="K6" s="10"/>
    </row>
    <row r="7" spans="1:11" x14ac:dyDescent="0.25">
      <c r="A7" s="7"/>
      <c r="B7" s="8"/>
      <c r="C7" s="39" t="s">
        <v>9</v>
      </c>
      <c r="D7" s="40"/>
      <c r="E7" s="40"/>
      <c r="F7" s="40"/>
      <c r="G7" s="41"/>
      <c r="H7" s="6" t="s">
        <v>4</v>
      </c>
      <c r="I7" s="2">
        <v>1088.82</v>
      </c>
      <c r="J7" s="3">
        <f>I7*1.5</f>
        <v>1633.23</v>
      </c>
      <c r="K7" s="10"/>
    </row>
    <row r="8" spans="1:11" x14ac:dyDescent="0.25">
      <c r="A8" s="37"/>
      <c r="B8" s="38"/>
      <c r="C8" s="39" t="s">
        <v>12</v>
      </c>
      <c r="D8" s="40"/>
      <c r="E8" s="40"/>
      <c r="F8" s="40"/>
      <c r="G8" s="41"/>
      <c r="H8" s="6"/>
      <c r="I8" s="8"/>
      <c r="J8" s="3">
        <v>484.06</v>
      </c>
      <c r="K8" s="10"/>
    </row>
    <row r="9" spans="1:11" x14ac:dyDescent="0.25">
      <c r="A9" s="7"/>
      <c r="B9" s="8"/>
      <c r="C9" s="37"/>
      <c r="D9" s="42"/>
      <c r="E9" s="42"/>
      <c r="F9" s="42"/>
      <c r="G9" s="38"/>
      <c r="H9" s="6"/>
      <c r="I9" s="8"/>
      <c r="J9" s="3"/>
      <c r="K9" s="10"/>
    </row>
    <row r="10" spans="1:11" x14ac:dyDescent="0.25">
      <c r="A10" s="43" t="s">
        <v>5</v>
      </c>
      <c r="B10" s="43"/>
      <c r="C10" s="43"/>
      <c r="D10" s="43"/>
      <c r="E10" s="43"/>
      <c r="F10" s="43"/>
      <c r="G10" s="43"/>
      <c r="H10" s="6"/>
      <c r="I10" s="8"/>
      <c r="J10" s="4">
        <f>SUM(J6:J9)</f>
        <v>3206.11</v>
      </c>
      <c r="K10" s="10"/>
    </row>
    <row r="11" spans="1:11" x14ac:dyDescent="0.25">
      <c r="A11" s="37"/>
      <c r="B11" s="38"/>
      <c r="C11" s="37"/>
      <c r="D11" s="42"/>
      <c r="E11" s="42"/>
      <c r="F11" s="42"/>
      <c r="G11" s="38"/>
      <c r="H11" s="6"/>
      <c r="I11" s="8"/>
      <c r="J11" s="3"/>
      <c r="K11" s="10"/>
    </row>
    <row r="12" spans="1:11" x14ac:dyDescent="0.25">
      <c r="A12" s="43" t="s">
        <v>15</v>
      </c>
      <c r="B12" s="43"/>
      <c r="C12" s="39" t="s">
        <v>8</v>
      </c>
      <c r="D12" s="40"/>
      <c r="E12" s="40"/>
      <c r="F12" s="40"/>
      <c r="G12" s="41"/>
      <c r="H12" s="6" t="s">
        <v>4</v>
      </c>
      <c r="I12" s="2">
        <v>1088.82</v>
      </c>
      <c r="J12" s="3">
        <f>I12*1</f>
        <v>1088.82</v>
      </c>
      <c r="K12" s="10"/>
    </row>
    <row r="13" spans="1:11" x14ac:dyDescent="0.25">
      <c r="A13" s="7"/>
      <c r="B13" s="8"/>
      <c r="C13" s="39" t="s">
        <v>9</v>
      </c>
      <c r="D13" s="40"/>
      <c r="E13" s="40"/>
      <c r="F13" s="40"/>
      <c r="G13" s="41"/>
      <c r="H13" s="6" t="s">
        <v>4</v>
      </c>
      <c r="I13" s="2">
        <v>1088.82</v>
      </c>
      <c r="J13" s="3">
        <f>I13*1.5</f>
        <v>1633.23</v>
      </c>
      <c r="K13" s="10"/>
    </row>
    <row r="14" spans="1:11" x14ac:dyDescent="0.25">
      <c r="A14" s="37"/>
      <c r="B14" s="38"/>
      <c r="C14" s="39" t="s">
        <v>16</v>
      </c>
      <c r="D14" s="40"/>
      <c r="E14" s="40"/>
      <c r="F14" s="40"/>
      <c r="G14" s="41"/>
      <c r="H14" s="6"/>
      <c r="I14" s="8"/>
      <c r="J14" s="3">
        <v>531.79999999999995</v>
      </c>
      <c r="K14" s="10"/>
    </row>
    <row r="15" spans="1:11" ht="57.75" customHeight="1" x14ac:dyDescent="0.25">
      <c r="A15" s="7"/>
      <c r="B15" s="8"/>
      <c r="C15" s="54" t="s">
        <v>17</v>
      </c>
      <c r="D15" s="55"/>
      <c r="E15" s="55"/>
      <c r="F15" s="55"/>
      <c r="G15" s="56"/>
      <c r="H15" s="6" t="s">
        <v>10</v>
      </c>
      <c r="I15" s="8">
        <v>1</v>
      </c>
      <c r="J15" s="3">
        <v>3600</v>
      </c>
      <c r="K15" s="10"/>
    </row>
    <row r="16" spans="1:11" x14ac:dyDescent="0.25">
      <c r="A16" s="7"/>
      <c r="B16" s="8"/>
      <c r="C16" s="37"/>
      <c r="D16" s="42"/>
      <c r="E16" s="42"/>
      <c r="F16" s="42"/>
      <c r="G16" s="38"/>
      <c r="H16" s="6"/>
      <c r="I16" s="8"/>
      <c r="J16" s="3"/>
      <c r="K16" s="10"/>
    </row>
    <row r="17" spans="1:11" x14ac:dyDescent="0.25">
      <c r="A17" s="43" t="s">
        <v>5</v>
      </c>
      <c r="B17" s="43"/>
      <c r="C17" s="43"/>
      <c r="D17" s="43"/>
      <c r="E17" s="43"/>
      <c r="F17" s="43"/>
      <c r="G17" s="43"/>
      <c r="H17" s="6"/>
      <c r="I17" s="8"/>
      <c r="J17" s="4">
        <f>SUM(J12:J16)</f>
        <v>6853.85</v>
      </c>
      <c r="K17" s="10"/>
    </row>
    <row r="18" spans="1:11" x14ac:dyDescent="0.25">
      <c r="A18" s="7"/>
      <c r="B18" s="8"/>
      <c r="C18" s="7"/>
      <c r="D18" s="9"/>
      <c r="E18" s="9"/>
      <c r="F18" s="9"/>
      <c r="G18" s="8"/>
      <c r="H18" s="6"/>
      <c r="I18" s="8"/>
      <c r="J18" s="3"/>
      <c r="K18" s="10"/>
    </row>
    <row r="19" spans="1:11" x14ac:dyDescent="0.25">
      <c r="A19" s="43" t="s">
        <v>23</v>
      </c>
      <c r="B19" s="43"/>
      <c r="C19" s="39" t="s">
        <v>8</v>
      </c>
      <c r="D19" s="40"/>
      <c r="E19" s="40"/>
      <c r="F19" s="40"/>
      <c r="G19" s="41"/>
      <c r="H19" s="6" t="s">
        <v>4</v>
      </c>
      <c r="I19" s="2">
        <v>1088.82</v>
      </c>
      <c r="J19" s="3">
        <f>I19*1</f>
        <v>1088.82</v>
      </c>
      <c r="K19" s="10"/>
    </row>
    <row r="20" spans="1:11" x14ac:dyDescent="0.25">
      <c r="A20" s="7"/>
      <c r="B20" s="8"/>
      <c r="C20" s="39" t="s">
        <v>9</v>
      </c>
      <c r="D20" s="40"/>
      <c r="E20" s="40"/>
      <c r="F20" s="40"/>
      <c r="G20" s="41"/>
      <c r="H20" s="6" t="s">
        <v>4</v>
      </c>
      <c r="I20" s="2">
        <v>1088.82</v>
      </c>
      <c r="J20" s="3">
        <f>I20*1.5</f>
        <v>1633.23</v>
      </c>
      <c r="K20" s="10"/>
    </row>
    <row r="21" spans="1:11" x14ac:dyDescent="0.25">
      <c r="A21" s="37"/>
      <c r="B21" s="38"/>
      <c r="C21" s="39" t="s">
        <v>24</v>
      </c>
      <c r="D21" s="40"/>
      <c r="E21" s="40"/>
      <c r="F21" s="40"/>
      <c r="G21" s="41"/>
      <c r="H21" s="6"/>
      <c r="I21" s="8"/>
      <c r="J21" s="3">
        <v>523.54</v>
      </c>
      <c r="K21" s="10"/>
    </row>
    <row r="22" spans="1:11" x14ac:dyDescent="0.25">
      <c r="A22" s="7"/>
      <c r="B22" s="8"/>
      <c r="C22" s="7"/>
      <c r="D22" s="9"/>
      <c r="E22" s="9"/>
      <c r="F22" s="9"/>
      <c r="G22" s="8"/>
      <c r="H22" s="6"/>
      <c r="I22" s="8"/>
      <c r="J22" s="3"/>
      <c r="K22" s="10"/>
    </row>
    <row r="23" spans="1:11" x14ac:dyDescent="0.25">
      <c r="A23" s="37" t="s">
        <v>5</v>
      </c>
      <c r="B23" s="38"/>
      <c r="C23" s="7"/>
      <c r="D23" s="9"/>
      <c r="E23" s="9"/>
      <c r="F23" s="9"/>
      <c r="G23" s="8"/>
      <c r="H23" s="6"/>
      <c r="I23" s="8"/>
      <c r="J23" s="4">
        <f>SUM(J19:J22)</f>
        <v>3245.59</v>
      </c>
      <c r="K23" s="10"/>
    </row>
    <row r="24" spans="1:11" x14ac:dyDescent="0.25">
      <c r="A24" s="37"/>
      <c r="B24" s="38"/>
      <c r="C24" s="37"/>
      <c r="D24" s="42"/>
      <c r="E24" s="42"/>
      <c r="F24" s="42"/>
      <c r="G24" s="38"/>
      <c r="H24" s="6"/>
      <c r="I24" s="8"/>
      <c r="J24" s="3"/>
      <c r="K24" s="10"/>
    </row>
    <row r="25" spans="1:11" x14ac:dyDescent="0.25">
      <c r="A25" s="43" t="s">
        <v>26</v>
      </c>
      <c r="B25" s="43"/>
      <c r="C25" s="39" t="s">
        <v>8</v>
      </c>
      <c r="D25" s="40"/>
      <c r="E25" s="40"/>
      <c r="F25" s="40"/>
      <c r="G25" s="41"/>
      <c r="H25" s="17" t="s">
        <v>4</v>
      </c>
      <c r="I25" s="2">
        <v>1088.82</v>
      </c>
      <c r="J25" s="3">
        <f>I25*1</f>
        <v>1088.82</v>
      </c>
      <c r="K25" s="10"/>
    </row>
    <row r="26" spans="1:11" x14ac:dyDescent="0.25">
      <c r="A26" s="14"/>
      <c r="B26" s="16"/>
      <c r="C26" s="39" t="s">
        <v>9</v>
      </c>
      <c r="D26" s="40"/>
      <c r="E26" s="40"/>
      <c r="F26" s="40"/>
      <c r="G26" s="41"/>
      <c r="H26" s="17" t="s">
        <v>4</v>
      </c>
      <c r="I26" s="2">
        <v>1088.82</v>
      </c>
      <c r="J26" s="3">
        <f>I26*1.5</f>
        <v>1633.23</v>
      </c>
      <c r="K26" s="10"/>
    </row>
    <row r="27" spans="1:11" x14ac:dyDescent="0.25">
      <c r="A27" s="37"/>
      <c r="B27" s="38"/>
      <c r="C27" s="39" t="s">
        <v>27</v>
      </c>
      <c r="D27" s="40"/>
      <c r="E27" s="40"/>
      <c r="F27" s="40"/>
      <c r="G27" s="41"/>
      <c r="H27" s="17"/>
      <c r="I27" s="16"/>
      <c r="J27" s="3">
        <v>561.29999999999995</v>
      </c>
      <c r="K27" s="10"/>
    </row>
    <row r="28" spans="1:11" x14ac:dyDescent="0.25">
      <c r="A28" s="14"/>
      <c r="B28" s="16"/>
      <c r="C28" s="14"/>
      <c r="D28" s="15"/>
      <c r="E28" s="15"/>
      <c r="F28" s="15"/>
      <c r="G28" s="16"/>
      <c r="H28" s="17"/>
      <c r="I28" s="16"/>
      <c r="J28" s="3"/>
      <c r="K28" s="10"/>
    </row>
    <row r="29" spans="1:11" x14ac:dyDescent="0.25">
      <c r="A29" s="37" t="s">
        <v>5</v>
      </c>
      <c r="B29" s="38"/>
      <c r="C29" s="14"/>
      <c r="D29" s="15"/>
      <c r="E29" s="15"/>
      <c r="F29" s="15"/>
      <c r="G29" s="16"/>
      <c r="H29" s="17"/>
      <c r="I29" s="16"/>
      <c r="J29" s="4">
        <f>SUM(J25:J28)</f>
        <v>3283.3500000000004</v>
      </c>
      <c r="K29" s="10"/>
    </row>
    <row r="30" spans="1:11" x14ac:dyDescent="0.25">
      <c r="A30" s="14"/>
      <c r="B30" s="16"/>
      <c r="C30" s="37"/>
      <c r="D30" s="42"/>
      <c r="E30" s="42"/>
      <c r="F30" s="42"/>
      <c r="G30" s="38"/>
      <c r="H30" s="17"/>
      <c r="I30" s="16"/>
      <c r="J30" s="3"/>
      <c r="K30" s="10"/>
    </row>
    <row r="31" spans="1:11" x14ac:dyDescent="0.25">
      <c r="A31" s="14"/>
      <c r="B31" s="16"/>
      <c r="C31" s="37"/>
      <c r="D31" s="42"/>
      <c r="E31" s="42"/>
      <c r="F31" s="42"/>
      <c r="G31" s="38"/>
      <c r="H31" s="17"/>
      <c r="I31" s="16"/>
      <c r="J31" s="3"/>
      <c r="K31" s="10"/>
    </row>
    <row r="32" spans="1:11" x14ac:dyDescent="0.25">
      <c r="A32" s="43" t="s">
        <v>28</v>
      </c>
      <c r="B32" s="43"/>
      <c r="C32" s="39" t="s">
        <v>8</v>
      </c>
      <c r="D32" s="40"/>
      <c r="E32" s="40"/>
      <c r="F32" s="40"/>
      <c r="G32" s="41"/>
      <c r="H32" s="21" t="s">
        <v>4</v>
      </c>
      <c r="I32" s="2">
        <v>1088.82</v>
      </c>
      <c r="J32" s="3">
        <f>I32*1</f>
        <v>1088.82</v>
      </c>
      <c r="K32" s="10"/>
    </row>
    <row r="33" spans="1:11" x14ac:dyDescent="0.25">
      <c r="A33" s="18"/>
      <c r="B33" s="19"/>
      <c r="C33" s="39" t="s">
        <v>9</v>
      </c>
      <c r="D33" s="40"/>
      <c r="E33" s="40"/>
      <c r="F33" s="40"/>
      <c r="G33" s="41"/>
      <c r="H33" s="21" t="s">
        <v>4</v>
      </c>
      <c r="I33" s="2">
        <v>1088.82</v>
      </c>
      <c r="J33" s="3">
        <f>I33*1.5</f>
        <v>1633.23</v>
      </c>
      <c r="K33" s="10"/>
    </row>
    <row r="34" spans="1:11" x14ac:dyDescent="0.25">
      <c r="A34" s="37"/>
      <c r="B34" s="38"/>
      <c r="C34" s="39" t="s">
        <v>29</v>
      </c>
      <c r="D34" s="40"/>
      <c r="E34" s="40"/>
      <c r="F34" s="40"/>
      <c r="G34" s="41"/>
      <c r="H34" s="21"/>
      <c r="I34" s="19"/>
      <c r="J34" s="3">
        <v>495.01</v>
      </c>
      <c r="K34" s="10"/>
    </row>
    <row r="35" spans="1:11" x14ac:dyDescent="0.25">
      <c r="A35" s="22"/>
      <c r="B35" s="24"/>
      <c r="C35" s="39" t="s">
        <v>32</v>
      </c>
      <c r="D35" s="40"/>
      <c r="E35" s="40"/>
      <c r="F35" s="40"/>
      <c r="G35" s="41"/>
      <c r="H35" s="25" t="s">
        <v>4</v>
      </c>
      <c r="I35" s="24">
        <v>200</v>
      </c>
      <c r="J35" s="3">
        <v>1055</v>
      </c>
      <c r="K35" s="10"/>
    </row>
    <row r="36" spans="1:11" x14ac:dyDescent="0.25">
      <c r="A36" s="18"/>
      <c r="B36" s="19"/>
      <c r="C36" s="39" t="s">
        <v>30</v>
      </c>
      <c r="D36" s="40"/>
      <c r="E36" s="40"/>
      <c r="F36" s="40"/>
      <c r="G36" s="41"/>
      <c r="H36" s="21" t="s">
        <v>31</v>
      </c>
      <c r="I36" s="19">
        <v>366</v>
      </c>
      <c r="J36" s="3">
        <v>23179</v>
      </c>
      <c r="K36" s="10"/>
    </row>
    <row r="37" spans="1:11" x14ac:dyDescent="0.25">
      <c r="A37" s="37" t="s">
        <v>5</v>
      </c>
      <c r="B37" s="38"/>
      <c r="C37" s="18"/>
      <c r="D37" s="20"/>
      <c r="E37" s="20"/>
      <c r="F37" s="20"/>
      <c r="G37" s="19"/>
      <c r="H37" s="21"/>
      <c r="I37" s="19"/>
      <c r="J37" s="4">
        <f>SUM(J32:J36)</f>
        <v>27451.06</v>
      </c>
      <c r="K37" s="10"/>
    </row>
    <row r="38" spans="1:11" x14ac:dyDescent="0.25">
      <c r="A38" s="14"/>
      <c r="B38" s="16"/>
      <c r="C38" s="37"/>
      <c r="D38" s="42"/>
      <c r="E38" s="42"/>
      <c r="F38" s="42"/>
      <c r="G38" s="38"/>
      <c r="H38" s="17"/>
      <c r="I38" s="16"/>
      <c r="J38" s="3"/>
      <c r="K38" s="10"/>
    </row>
    <row r="39" spans="1:11" x14ac:dyDescent="0.25">
      <c r="A39" s="22"/>
      <c r="B39" s="24"/>
      <c r="C39" s="22"/>
      <c r="D39" s="23"/>
      <c r="E39" s="23"/>
      <c r="F39" s="23"/>
      <c r="G39" s="24"/>
      <c r="H39" s="25"/>
      <c r="I39" s="24"/>
      <c r="J39" s="3"/>
      <c r="K39" s="10"/>
    </row>
    <row r="40" spans="1:11" x14ac:dyDescent="0.25">
      <c r="A40" s="43" t="s">
        <v>33</v>
      </c>
      <c r="B40" s="43"/>
      <c r="C40" s="39" t="s">
        <v>8</v>
      </c>
      <c r="D40" s="40"/>
      <c r="E40" s="40"/>
      <c r="F40" s="40"/>
      <c r="G40" s="41"/>
      <c r="H40" s="25" t="s">
        <v>4</v>
      </c>
      <c r="I40" s="2">
        <v>1088.82</v>
      </c>
      <c r="J40" s="3">
        <f>I40*1</f>
        <v>1088.82</v>
      </c>
      <c r="K40" s="10"/>
    </row>
    <row r="41" spans="1:11" x14ac:dyDescent="0.25">
      <c r="A41" s="22"/>
      <c r="B41" s="24"/>
      <c r="C41" s="39" t="s">
        <v>9</v>
      </c>
      <c r="D41" s="40"/>
      <c r="E41" s="40"/>
      <c r="F41" s="40"/>
      <c r="G41" s="41"/>
      <c r="H41" s="25" t="s">
        <v>4</v>
      </c>
      <c r="I41" s="2">
        <v>1088.82</v>
      </c>
      <c r="J41" s="3">
        <f>I41*1.5</f>
        <v>1633.23</v>
      </c>
      <c r="K41" s="10"/>
    </row>
    <row r="42" spans="1:11" x14ac:dyDescent="0.25">
      <c r="A42" s="37"/>
      <c r="B42" s="38"/>
      <c r="C42" s="39" t="s">
        <v>34</v>
      </c>
      <c r="D42" s="40"/>
      <c r="E42" s="40"/>
      <c r="F42" s="40"/>
      <c r="G42" s="41"/>
      <c r="H42" s="25"/>
      <c r="I42" s="24"/>
      <c r="J42" s="3">
        <v>587.25</v>
      </c>
      <c r="K42" s="10"/>
    </row>
    <row r="43" spans="1:11" x14ac:dyDescent="0.25">
      <c r="A43" s="22"/>
      <c r="B43" s="24"/>
      <c r="C43" s="22"/>
      <c r="D43" s="23"/>
      <c r="E43" s="23"/>
      <c r="F43" s="23"/>
      <c r="G43" s="24"/>
      <c r="H43" s="25"/>
      <c r="I43" s="24"/>
      <c r="J43" s="3"/>
      <c r="K43" s="10"/>
    </row>
    <row r="44" spans="1:11" x14ac:dyDescent="0.25">
      <c r="A44" s="37" t="s">
        <v>5</v>
      </c>
      <c r="B44" s="38"/>
      <c r="C44" s="22"/>
      <c r="D44" s="23"/>
      <c r="E44" s="23"/>
      <c r="F44" s="23"/>
      <c r="G44" s="24"/>
      <c r="H44" s="25"/>
      <c r="I44" s="24"/>
      <c r="J44" s="4">
        <f>SUM(J40:J43)</f>
        <v>3309.3</v>
      </c>
      <c r="K44" s="10"/>
    </row>
    <row r="45" spans="1:11" x14ac:dyDescent="0.25">
      <c r="A45" s="22"/>
      <c r="B45" s="24"/>
      <c r="C45" s="22"/>
      <c r="D45" s="23"/>
      <c r="E45" s="23"/>
      <c r="F45" s="23"/>
      <c r="G45" s="24"/>
      <c r="H45" s="25"/>
      <c r="I45" s="24"/>
      <c r="J45" s="3"/>
      <c r="K45" s="10"/>
    </row>
    <row r="46" spans="1:11" x14ac:dyDescent="0.25">
      <c r="A46" s="22"/>
      <c r="B46" s="24"/>
      <c r="C46" s="22"/>
      <c r="D46" s="23"/>
      <c r="E46" s="23"/>
      <c r="F46" s="23"/>
      <c r="G46" s="24"/>
      <c r="H46" s="25"/>
      <c r="I46" s="24"/>
      <c r="J46" s="3"/>
      <c r="K46" s="10"/>
    </row>
    <row r="47" spans="1:11" x14ac:dyDescent="0.25">
      <c r="A47" s="43" t="s">
        <v>35</v>
      </c>
      <c r="B47" s="43"/>
      <c r="C47" s="39" t="s">
        <v>8</v>
      </c>
      <c r="D47" s="40"/>
      <c r="E47" s="40"/>
      <c r="F47" s="40"/>
      <c r="G47" s="41"/>
      <c r="H47" s="25" t="s">
        <v>4</v>
      </c>
      <c r="I47" s="2">
        <v>1088.82</v>
      </c>
      <c r="J47" s="3">
        <f>I47*1</f>
        <v>1088.82</v>
      </c>
      <c r="K47" s="10"/>
    </row>
    <row r="48" spans="1:11" x14ac:dyDescent="0.25">
      <c r="A48" s="22"/>
      <c r="B48" s="24"/>
      <c r="C48" s="39" t="s">
        <v>9</v>
      </c>
      <c r="D48" s="40"/>
      <c r="E48" s="40"/>
      <c r="F48" s="40"/>
      <c r="G48" s="41"/>
      <c r="H48" s="25" t="s">
        <v>4</v>
      </c>
      <c r="I48" s="2">
        <v>1088.82</v>
      </c>
      <c r="J48" s="3">
        <f>I48*1.5</f>
        <v>1633.23</v>
      </c>
      <c r="K48" s="10"/>
    </row>
    <row r="49" spans="1:11" x14ac:dyDescent="0.25">
      <c r="A49" s="37"/>
      <c r="B49" s="38"/>
      <c r="C49" s="39" t="s">
        <v>36</v>
      </c>
      <c r="D49" s="40"/>
      <c r="E49" s="40"/>
      <c r="F49" s="40"/>
      <c r="G49" s="41"/>
      <c r="H49" s="25"/>
      <c r="I49" s="24"/>
      <c r="J49" s="3">
        <v>509.25</v>
      </c>
      <c r="K49" s="10"/>
    </row>
    <row r="50" spans="1:11" x14ac:dyDescent="0.25">
      <c r="A50" s="22"/>
      <c r="B50" s="24"/>
      <c r="C50" s="39" t="s">
        <v>40</v>
      </c>
      <c r="D50" s="40"/>
      <c r="E50" s="40"/>
      <c r="F50" s="40"/>
      <c r="G50" s="41"/>
      <c r="H50" s="25" t="s">
        <v>10</v>
      </c>
      <c r="I50" s="24">
        <v>2</v>
      </c>
      <c r="J50" s="3">
        <v>1229</v>
      </c>
      <c r="K50" s="10"/>
    </row>
    <row r="51" spans="1:11" x14ac:dyDescent="0.25">
      <c r="A51" s="37" t="s">
        <v>5</v>
      </c>
      <c r="B51" s="38"/>
      <c r="C51" s="22"/>
      <c r="D51" s="23"/>
      <c r="E51" s="23"/>
      <c r="F51" s="23"/>
      <c r="G51" s="24"/>
      <c r="H51" s="25"/>
      <c r="I51" s="24"/>
      <c r="J51" s="4">
        <f>SUM(J47:J50)</f>
        <v>4460.3</v>
      </c>
      <c r="K51" s="10"/>
    </row>
    <row r="52" spans="1:11" x14ac:dyDescent="0.25">
      <c r="A52" s="22"/>
      <c r="B52" s="24"/>
      <c r="C52" s="22"/>
      <c r="D52" s="23"/>
      <c r="E52" s="23"/>
      <c r="F52" s="23"/>
      <c r="G52" s="24"/>
      <c r="H52" s="25"/>
      <c r="I52" s="24"/>
      <c r="J52" s="3"/>
      <c r="K52" s="10"/>
    </row>
    <row r="53" spans="1:11" x14ac:dyDescent="0.25">
      <c r="A53" s="22"/>
      <c r="B53" s="24"/>
      <c r="C53" s="22"/>
      <c r="D53" s="23"/>
      <c r="E53" s="23"/>
      <c r="F53" s="23"/>
      <c r="G53" s="24"/>
      <c r="H53" s="25"/>
      <c r="I53" s="24"/>
      <c r="J53" s="3"/>
      <c r="K53" s="10"/>
    </row>
    <row r="54" spans="1:11" x14ac:dyDescent="0.25">
      <c r="A54" s="43" t="s">
        <v>41</v>
      </c>
      <c r="B54" s="43"/>
      <c r="C54" s="39" t="s">
        <v>8</v>
      </c>
      <c r="D54" s="40"/>
      <c r="E54" s="40"/>
      <c r="F54" s="40"/>
      <c r="G54" s="41"/>
      <c r="H54" s="25" t="s">
        <v>4</v>
      </c>
      <c r="I54" s="2">
        <v>1088.82</v>
      </c>
      <c r="J54" s="3">
        <f>I54*1</f>
        <v>1088.82</v>
      </c>
      <c r="K54" s="10"/>
    </row>
    <row r="55" spans="1:11" x14ac:dyDescent="0.25">
      <c r="A55" s="22"/>
      <c r="B55" s="24"/>
      <c r="C55" s="39" t="s">
        <v>9</v>
      </c>
      <c r="D55" s="40"/>
      <c r="E55" s="40"/>
      <c r="F55" s="40"/>
      <c r="G55" s="41"/>
      <c r="H55" s="25" t="s">
        <v>4</v>
      </c>
      <c r="I55" s="2">
        <v>1088.82</v>
      </c>
      <c r="J55" s="3">
        <f>I55*1.5</f>
        <v>1633.23</v>
      </c>
      <c r="K55" s="10"/>
    </row>
    <row r="56" spans="1:11" x14ac:dyDescent="0.25">
      <c r="A56" s="37"/>
      <c r="B56" s="38"/>
      <c r="C56" s="39" t="s">
        <v>42</v>
      </c>
      <c r="D56" s="40"/>
      <c r="E56" s="40"/>
      <c r="F56" s="40"/>
      <c r="G56" s="41"/>
      <c r="H56" s="25"/>
      <c r="I56" s="24"/>
      <c r="J56" s="3">
        <v>613.95000000000005</v>
      </c>
      <c r="K56" s="10"/>
    </row>
    <row r="57" spans="1:11" x14ac:dyDescent="0.25">
      <c r="A57" s="22"/>
      <c r="B57" s="24"/>
      <c r="C57" s="39"/>
      <c r="D57" s="40"/>
      <c r="E57" s="40"/>
      <c r="F57" s="40"/>
      <c r="G57" s="41"/>
      <c r="H57" s="25"/>
      <c r="I57" s="24"/>
      <c r="J57" s="3"/>
      <c r="K57" s="10"/>
    </row>
    <row r="58" spans="1:11" x14ac:dyDescent="0.25">
      <c r="A58" s="37" t="s">
        <v>5</v>
      </c>
      <c r="B58" s="38"/>
      <c r="C58" s="22"/>
      <c r="D58" s="23"/>
      <c r="E58" s="23"/>
      <c r="F58" s="23"/>
      <c r="G58" s="24"/>
      <c r="H58" s="25"/>
      <c r="I58" s="24"/>
      <c r="J58" s="4">
        <f>SUM(J54:J57)</f>
        <v>3336</v>
      </c>
      <c r="K58" s="10"/>
    </row>
    <row r="59" spans="1:11" x14ac:dyDescent="0.25">
      <c r="A59" s="22"/>
      <c r="B59" s="24"/>
      <c r="C59" s="22"/>
      <c r="D59" s="23"/>
      <c r="E59" s="23"/>
      <c r="F59" s="23"/>
      <c r="G59" s="24"/>
      <c r="H59" s="25"/>
      <c r="I59" s="24"/>
      <c r="J59" s="3"/>
      <c r="K59" s="10"/>
    </row>
    <row r="60" spans="1:11" x14ac:dyDescent="0.25">
      <c r="A60" s="22"/>
      <c r="B60" s="24"/>
      <c r="C60" s="22"/>
      <c r="D60" s="23"/>
      <c r="E60" s="23"/>
      <c r="F60" s="23"/>
      <c r="G60" s="24"/>
      <c r="H60" s="25"/>
      <c r="I60" s="24"/>
      <c r="J60" s="3"/>
      <c r="K60" s="10"/>
    </row>
    <row r="61" spans="1:11" x14ac:dyDescent="0.25">
      <c r="A61" s="43" t="s">
        <v>43</v>
      </c>
      <c r="B61" s="43"/>
      <c r="C61" s="39" t="s">
        <v>8</v>
      </c>
      <c r="D61" s="40"/>
      <c r="E61" s="40"/>
      <c r="F61" s="40"/>
      <c r="G61" s="41"/>
      <c r="H61" s="25" t="s">
        <v>4</v>
      </c>
      <c r="I61" s="2">
        <v>1088.82</v>
      </c>
      <c r="J61" s="3">
        <f>I61*1</f>
        <v>1088.82</v>
      </c>
      <c r="K61" s="10"/>
    </row>
    <row r="62" spans="1:11" x14ac:dyDescent="0.25">
      <c r="A62" s="22"/>
      <c r="B62" s="24"/>
      <c r="C62" s="39" t="s">
        <v>9</v>
      </c>
      <c r="D62" s="40"/>
      <c r="E62" s="40"/>
      <c r="F62" s="40"/>
      <c r="G62" s="41"/>
      <c r="H62" s="25" t="s">
        <v>4</v>
      </c>
      <c r="I62" s="2">
        <v>1088.82</v>
      </c>
      <c r="J62" s="3">
        <f>I62*1.5</f>
        <v>1633.23</v>
      </c>
      <c r="K62" s="10"/>
    </row>
    <row r="63" spans="1:11" x14ac:dyDescent="0.25">
      <c r="A63" s="37"/>
      <c r="B63" s="38"/>
      <c r="C63" s="39" t="s">
        <v>44</v>
      </c>
      <c r="D63" s="40"/>
      <c r="E63" s="40"/>
      <c r="F63" s="40"/>
      <c r="G63" s="41"/>
      <c r="H63" s="25"/>
      <c r="I63" s="24"/>
      <c r="J63" s="3">
        <v>559.94000000000005</v>
      </c>
      <c r="K63" s="10"/>
    </row>
    <row r="64" spans="1:11" x14ac:dyDescent="0.25">
      <c r="A64" s="22"/>
      <c r="B64" s="24"/>
      <c r="C64" s="39"/>
      <c r="D64" s="40"/>
      <c r="E64" s="40"/>
      <c r="F64" s="40"/>
      <c r="G64" s="41"/>
      <c r="H64" s="25"/>
      <c r="I64" s="24"/>
      <c r="J64" s="3"/>
      <c r="K64" s="10"/>
    </row>
    <row r="65" spans="1:11" x14ac:dyDescent="0.25">
      <c r="A65" s="37" t="s">
        <v>5</v>
      </c>
      <c r="B65" s="38"/>
      <c r="C65" s="22"/>
      <c r="D65" s="23"/>
      <c r="E65" s="23"/>
      <c r="F65" s="23"/>
      <c r="G65" s="24"/>
      <c r="H65" s="25"/>
      <c r="I65" s="24"/>
      <c r="J65" s="4">
        <f>SUM(J61:J64)</f>
        <v>3281.9900000000002</v>
      </c>
      <c r="K65" s="10"/>
    </row>
    <row r="66" spans="1:11" x14ac:dyDescent="0.25">
      <c r="A66" s="29"/>
      <c r="B66" s="31"/>
      <c r="C66" s="29"/>
      <c r="D66" s="30"/>
      <c r="E66" s="30"/>
      <c r="F66" s="30"/>
      <c r="G66" s="31"/>
      <c r="H66" s="32"/>
      <c r="I66" s="31"/>
      <c r="J66" s="4"/>
      <c r="K66" s="10"/>
    </row>
    <row r="67" spans="1:11" x14ac:dyDescent="0.25">
      <c r="A67" s="29"/>
      <c r="B67" s="31"/>
      <c r="C67" s="29"/>
      <c r="D67" s="30"/>
      <c r="E67" s="30"/>
      <c r="F67" s="30"/>
      <c r="G67" s="31"/>
      <c r="H67" s="32"/>
      <c r="I67" s="31"/>
      <c r="J67" s="4"/>
      <c r="K67" s="10"/>
    </row>
    <row r="68" spans="1:11" x14ac:dyDescent="0.25">
      <c r="A68" s="43" t="s">
        <v>46</v>
      </c>
      <c r="B68" s="43"/>
      <c r="C68" s="39" t="s">
        <v>8</v>
      </c>
      <c r="D68" s="40"/>
      <c r="E68" s="40"/>
      <c r="F68" s="40"/>
      <c r="G68" s="41"/>
      <c r="H68" s="32" t="s">
        <v>4</v>
      </c>
      <c r="I68" s="2">
        <v>1088.82</v>
      </c>
      <c r="J68" s="3">
        <f>I68*1</f>
        <v>1088.82</v>
      </c>
      <c r="K68" s="10"/>
    </row>
    <row r="69" spans="1:11" x14ac:dyDescent="0.25">
      <c r="A69" s="29"/>
      <c r="B69" s="31"/>
      <c r="C69" s="39" t="s">
        <v>9</v>
      </c>
      <c r="D69" s="40"/>
      <c r="E69" s="40"/>
      <c r="F69" s="40"/>
      <c r="G69" s="41"/>
      <c r="H69" s="32" t="s">
        <v>4</v>
      </c>
      <c r="I69" s="2">
        <v>1088.82</v>
      </c>
      <c r="J69" s="3">
        <f>I69*1.5</f>
        <v>1633.23</v>
      </c>
      <c r="K69" s="10"/>
    </row>
    <row r="70" spans="1:11" x14ac:dyDescent="0.25">
      <c r="A70" s="37"/>
      <c r="B70" s="38"/>
      <c r="C70" s="39" t="s">
        <v>47</v>
      </c>
      <c r="D70" s="40"/>
      <c r="E70" s="40"/>
      <c r="F70" s="40"/>
      <c r="G70" s="41"/>
      <c r="H70" s="32"/>
      <c r="I70" s="31"/>
      <c r="J70" s="3">
        <v>506.78</v>
      </c>
      <c r="K70" s="10"/>
    </row>
    <row r="71" spans="1:11" x14ac:dyDescent="0.25">
      <c r="A71" s="29"/>
      <c r="B71" s="31"/>
      <c r="C71" s="39"/>
      <c r="D71" s="40"/>
      <c r="E71" s="40"/>
      <c r="F71" s="40"/>
      <c r="G71" s="41"/>
      <c r="H71" s="32"/>
      <c r="I71" s="31"/>
      <c r="J71" s="3"/>
      <c r="K71" s="10"/>
    </row>
    <row r="72" spans="1:11" x14ac:dyDescent="0.25">
      <c r="A72" s="37" t="s">
        <v>5</v>
      </c>
      <c r="B72" s="38"/>
      <c r="C72" s="29"/>
      <c r="D72" s="30"/>
      <c r="E72" s="30"/>
      <c r="F72" s="30"/>
      <c r="G72" s="31"/>
      <c r="H72" s="32"/>
      <c r="I72" s="31"/>
      <c r="J72" s="4">
        <f>SUM(J68:J71)</f>
        <v>3228.83</v>
      </c>
      <c r="K72" s="10"/>
    </row>
    <row r="73" spans="1:11" x14ac:dyDescent="0.25">
      <c r="A73" s="29"/>
      <c r="B73" s="31"/>
      <c r="C73" s="29"/>
      <c r="D73" s="30"/>
      <c r="E73" s="30"/>
      <c r="F73" s="30"/>
      <c r="G73" s="31"/>
      <c r="H73" s="32"/>
      <c r="I73" s="31"/>
      <c r="J73" s="4"/>
      <c r="K73" s="10"/>
    </row>
    <row r="74" spans="1:11" x14ac:dyDescent="0.25">
      <c r="A74" s="29"/>
      <c r="B74" s="31"/>
      <c r="C74" s="29"/>
      <c r="D74" s="30"/>
      <c r="E74" s="30"/>
      <c r="F74" s="30"/>
      <c r="G74" s="31"/>
      <c r="H74" s="32"/>
      <c r="I74" s="31"/>
      <c r="J74" s="4"/>
      <c r="K74" s="10"/>
    </row>
    <row r="75" spans="1:11" x14ac:dyDescent="0.25">
      <c r="A75" s="43" t="s">
        <v>48</v>
      </c>
      <c r="B75" s="43"/>
      <c r="C75" s="39" t="s">
        <v>8</v>
      </c>
      <c r="D75" s="40"/>
      <c r="E75" s="40"/>
      <c r="F75" s="40"/>
      <c r="G75" s="41"/>
      <c r="H75" s="33" t="s">
        <v>4</v>
      </c>
      <c r="I75" s="2">
        <v>1088.82</v>
      </c>
      <c r="J75" s="3">
        <f>I75*1</f>
        <v>1088.82</v>
      </c>
      <c r="K75" s="10"/>
    </row>
    <row r="76" spans="1:11" x14ac:dyDescent="0.25">
      <c r="A76" s="34"/>
      <c r="B76" s="36"/>
      <c r="C76" s="39" t="s">
        <v>9</v>
      </c>
      <c r="D76" s="40"/>
      <c r="E76" s="40"/>
      <c r="F76" s="40"/>
      <c r="G76" s="41"/>
      <c r="H76" s="33" t="s">
        <v>4</v>
      </c>
      <c r="I76" s="2">
        <v>1088.82</v>
      </c>
      <c r="J76" s="3">
        <f>I76*1.5</f>
        <v>1633.23</v>
      </c>
      <c r="K76" s="10"/>
    </row>
    <row r="77" spans="1:11" x14ac:dyDescent="0.25">
      <c r="A77" s="37"/>
      <c r="B77" s="38"/>
      <c r="C77" s="39" t="s">
        <v>49</v>
      </c>
      <c r="D77" s="40"/>
      <c r="E77" s="40"/>
      <c r="F77" s="40"/>
      <c r="G77" s="41"/>
      <c r="H77" s="33"/>
      <c r="I77" s="36"/>
      <c r="J77" s="3">
        <v>541.39</v>
      </c>
      <c r="K77" s="10"/>
    </row>
    <row r="78" spans="1:11" x14ac:dyDescent="0.25">
      <c r="A78" s="34"/>
      <c r="B78" s="36"/>
      <c r="C78" s="39"/>
      <c r="D78" s="40"/>
      <c r="E78" s="40"/>
      <c r="F78" s="40"/>
      <c r="G78" s="41"/>
      <c r="H78" s="33"/>
      <c r="I78" s="36"/>
      <c r="J78" s="3"/>
      <c r="K78" s="10"/>
    </row>
    <row r="79" spans="1:11" x14ac:dyDescent="0.25">
      <c r="A79" s="37" t="s">
        <v>5</v>
      </c>
      <c r="B79" s="38"/>
      <c r="C79" s="34"/>
      <c r="D79" s="35"/>
      <c r="E79" s="35"/>
      <c r="F79" s="35"/>
      <c r="G79" s="36"/>
      <c r="H79" s="33"/>
      <c r="I79" s="36"/>
      <c r="J79" s="4">
        <f>SUM(J75:J78)</f>
        <v>3263.44</v>
      </c>
      <c r="K79" s="10"/>
    </row>
    <row r="80" spans="1:11" x14ac:dyDescent="0.25">
      <c r="A80" s="29"/>
      <c r="B80" s="31"/>
      <c r="C80" s="29"/>
      <c r="D80" s="30"/>
      <c r="E80" s="30"/>
      <c r="F80" s="30"/>
      <c r="G80" s="31"/>
      <c r="H80" s="32"/>
      <c r="I80" s="31"/>
      <c r="J80" s="4"/>
      <c r="K80" s="10"/>
    </row>
    <row r="81" spans="1:11" x14ac:dyDescent="0.25">
      <c r="A81" s="29"/>
      <c r="B81" s="31"/>
      <c r="C81" s="29"/>
      <c r="D81" s="30"/>
      <c r="E81" s="30"/>
      <c r="F81" s="30"/>
      <c r="G81" s="31"/>
      <c r="H81" s="32"/>
      <c r="I81" s="31"/>
      <c r="J81" s="4"/>
      <c r="K81" s="10"/>
    </row>
    <row r="82" spans="1:11" x14ac:dyDescent="0.25">
      <c r="A82" s="43" t="s">
        <v>50</v>
      </c>
      <c r="B82" s="43"/>
      <c r="C82" s="39" t="s">
        <v>8</v>
      </c>
      <c r="D82" s="40"/>
      <c r="E82" s="40"/>
      <c r="F82" s="40"/>
      <c r="G82" s="41"/>
      <c r="H82" s="33" t="s">
        <v>4</v>
      </c>
      <c r="I82" s="2">
        <v>1088.82</v>
      </c>
      <c r="J82" s="3">
        <f>I82*1</f>
        <v>1088.82</v>
      </c>
      <c r="K82" s="10"/>
    </row>
    <row r="83" spans="1:11" x14ac:dyDescent="0.25">
      <c r="A83" s="34"/>
      <c r="B83" s="36"/>
      <c r="C83" s="39" t="s">
        <v>9</v>
      </c>
      <c r="D83" s="40"/>
      <c r="E83" s="40"/>
      <c r="F83" s="40"/>
      <c r="G83" s="41"/>
      <c r="H83" s="33" t="s">
        <v>4</v>
      </c>
      <c r="I83" s="2">
        <v>1088.82</v>
      </c>
      <c r="J83" s="3">
        <f>I83*1.5</f>
        <v>1633.23</v>
      </c>
      <c r="K83" s="10"/>
    </row>
    <row r="84" spans="1:11" x14ac:dyDescent="0.25">
      <c r="A84" s="37"/>
      <c r="B84" s="38"/>
      <c r="C84" s="39" t="s">
        <v>51</v>
      </c>
      <c r="D84" s="40"/>
      <c r="E84" s="40"/>
      <c r="F84" s="40"/>
      <c r="G84" s="41"/>
      <c r="H84" s="33"/>
      <c r="I84" s="36"/>
      <c r="J84" s="3">
        <v>517.01</v>
      </c>
      <c r="K84" s="10"/>
    </row>
    <row r="85" spans="1:11" x14ac:dyDescent="0.25">
      <c r="A85" s="34"/>
      <c r="B85" s="36"/>
      <c r="C85" s="39"/>
      <c r="D85" s="40"/>
      <c r="E85" s="40"/>
      <c r="F85" s="40"/>
      <c r="G85" s="41"/>
      <c r="H85" s="33"/>
      <c r="I85" s="36"/>
      <c r="J85" s="3"/>
      <c r="K85" s="10"/>
    </row>
    <row r="86" spans="1:11" x14ac:dyDescent="0.25">
      <c r="A86" s="37" t="s">
        <v>5</v>
      </c>
      <c r="B86" s="38"/>
      <c r="C86" s="34"/>
      <c r="D86" s="35"/>
      <c r="E86" s="35"/>
      <c r="F86" s="35"/>
      <c r="G86" s="36"/>
      <c r="H86" s="33"/>
      <c r="I86" s="36"/>
      <c r="J86" s="4">
        <f>SUM(J82:J85)</f>
        <v>3239.0600000000004</v>
      </c>
      <c r="K86" s="10"/>
    </row>
    <row r="87" spans="1:11" x14ac:dyDescent="0.25">
      <c r="A87" s="22"/>
      <c r="B87" s="24"/>
      <c r="C87" s="22"/>
      <c r="D87" s="23"/>
      <c r="E87" s="23"/>
      <c r="F87" s="23"/>
      <c r="G87" s="24"/>
      <c r="H87" s="25"/>
      <c r="I87" s="24"/>
      <c r="J87" s="3"/>
      <c r="K87" s="10"/>
    </row>
    <row r="88" spans="1:11" x14ac:dyDescent="0.25">
      <c r="A88" s="45" t="s">
        <v>7</v>
      </c>
      <c r="B88" s="45"/>
      <c r="C88" s="45"/>
      <c r="D88" s="45"/>
      <c r="E88" s="45"/>
      <c r="F88" s="45"/>
      <c r="G88" s="45"/>
      <c r="H88" s="11"/>
      <c r="I88" s="12"/>
      <c r="J88" s="13">
        <f>J10+J17+J23+J29+J37+J44+J51+J58+J65+J72+J79+J86</f>
        <v>68158.880000000019</v>
      </c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6" spans="1:11" x14ac:dyDescent="0.25">
      <c r="A96" s="44" t="s">
        <v>21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1" ht="4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1:1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1"/>
    </row>
    <row r="99" spans="1:11" x14ac:dyDescent="0.25">
      <c r="A99" s="45" t="s">
        <v>0</v>
      </c>
      <c r="B99" s="45"/>
      <c r="C99" s="45" t="s">
        <v>6</v>
      </c>
      <c r="D99" s="45"/>
      <c r="E99" s="45"/>
      <c r="F99" s="45"/>
      <c r="G99" s="45"/>
      <c r="H99" s="11" t="s">
        <v>1</v>
      </c>
      <c r="I99" s="11" t="s">
        <v>2</v>
      </c>
      <c r="J99" s="11" t="s">
        <v>3</v>
      </c>
      <c r="K99" s="1"/>
    </row>
    <row r="100" spans="1:11" x14ac:dyDescent="0.25">
      <c r="A100" s="47"/>
      <c r="B100" s="48"/>
      <c r="C100" s="47"/>
      <c r="D100" s="49"/>
      <c r="E100" s="49"/>
      <c r="F100" s="49"/>
      <c r="G100" s="48"/>
      <c r="H100" s="11"/>
      <c r="I100" s="11"/>
      <c r="J100" s="11"/>
      <c r="K100" s="1"/>
    </row>
    <row r="101" spans="1:11" ht="36" customHeight="1" x14ac:dyDescent="0.25">
      <c r="A101" s="43" t="s">
        <v>11</v>
      </c>
      <c r="B101" s="43"/>
      <c r="C101" s="50" t="s">
        <v>13</v>
      </c>
      <c r="D101" s="51"/>
      <c r="E101" s="51"/>
      <c r="F101" s="51"/>
      <c r="G101" s="52"/>
      <c r="H101" s="6" t="s">
        <v>10</v>
      </c>
      <c r="I101" s="5">
        <v>1</v>
      </c>
      <c r="J101" s="3">
        <v>10131</v>
      </c>
      <c r="K101" s="10"/>
    </row>
    <row r="102" spans="1:11" x14ac:dyDescent="0.25">
      <c r="A102" s="7"/>
      <c r="B102" s="8"/>
      <c r="C102" s="39"/>
      <c r="D102" s="40"/>
      <c r="E102" s="40"/>
      <c r="F102" s="40"/>
      <c r="G102" s="41"/>
      <c r="H102" s="6"/>
      <c r="I102" s="2"/>
      <c r="J102" s="3"/>
      <c r="K102" s="10"/>
    </row>
    <row r="103" spans="1:11" x14ac:dyDescent="0.25">
      <c r="A103" s="43" t="s">
        <v>5</v>
      </c>
      <c r="B103" s="43"/>
      <c r="C103" s="43"/>
      <c r="D103" s="43"/>
      <c r="E103" s="43"/>
      <c r="F103" s="43"/>
      <c r="G103" s="43"/>
      <c r="H103" s="6"/>
      <c r="I103" s="8"/>
      <c r="J103" s="4">
        <f>SUM(J101:J102)</f>
        <v>10131</v>
      </c>
      <c r="K103" s="10"/>
    </row>
    <row r="104" spans="1:11" x14ac:dyDescent="0.25">
      <c r="A104" s="22"/>
      <c r="B104" s="24"/>
      <c r="C104" s="22"/>
      <c r="D104" s="23"/>
      <c r="E104" s="23"/>
      <c r="F104" s="23"/>
      <c r="G104" s="24"/>
      <c r="H104" s="25"/>
      <c r="I104" s="24"/>
      <c r="J104" s="4"/>
      <c r="K104" s="10"/>
    </row>
    <row r="105" spans="1:11" x14ac:dyDescent="0.25">
      <c r="A105" s="22"/>
      <c r="B105" s="24"/>
      <c r="C105" s="22"/>
      <c r="D105" s="23"/>
      <c r="E105" s="23"/>
      <c r="F105" s="23"/>
      <c r="G105" s="24"/>
      <c r="H105" s="25"/>
      <c r="I105" s="24"/>
      <c r="J105" s="4"/>
      <c r="K105" s="10"/>
    </row>
    <row r="106" spans="1:11" ht="29.25" customHeight="1" x14ac:dyDescent="0.25">
      <c r="A106" s="43" t="s">
        <v>37</v>
      </c>
      <c r="B106" s="43"/>
      <c r="C106" s="50" t="s">
        <v>38</v>
      </c>
      <c r="D106" s="51"/>
      <c r="E106" s="51"/>
      <c r="F106" s="51"/>
      <c r="G106" s="52"/>
      <c r="H106" s="25"/>
      <c r="I106" s="5"/>
      <c r="J106" s="3">
        <v>45743</v>
      </c>
      <c r="K106" s="10"/>
    </row>
    <row r="107" spans="1:11" ht="30.75" customHeight="1" x14ac:dyDescent="0.25">
      <c r="A107" s="22"/>
      <c r="B107" s="24"/>
      <c r="C107" s="50" t="s">
        <v>39</v>
      </c>
      <c r="D107" s="51"/>
      <c r="E107" s="51"/>
      <c r="F107" s="51"/>
      <c r="G107" s="52"/>
      <c r="H107" s="25" t="s">
        <v>31</v>
      </c>
      <c r="I107" s="5">
        <v>15</v>
      </c>
      <c r="J107" s="3">
        <v>11786</v>
      </c>
      <c r="K107" s="10"/>
    </row>
    <row r="108" spans="1:11" x14ac:dyDescent="0.25">
      <c r="A108" s="43"/>
      <c r="B108" s="43"/>
      <c r="C108" s="50"/>
      <c r="D108" s="51"/>
      <c r="E108" s="51"/>
      <c r="F108" s="51"/>
      <c r="G108" s="52"/>
      <c r="H108" s="25"/>
      <c r="I108" s="5"/>
      <c r="J108" s="3"/>
      <c r="K108" s="10"/>
    </row>
    <row r="109" spans="1:11" x14ac:dyDescent="0.25">
      <c r="A109" s="43" t="s">
        <v>5</v>
      </c>
      <c r="B109" s="43"/>
      <c r="C109" s="43"/>
      <c r="D109" s="43"/>
      <c r="E109" s="43"/>
      <c r="F109" s="43"/>
      <c r="G109" s="43"/>
      <c r="H109" s="25"/>
      <c r="I109" s="24"/>
      <c r="J109" s="4">
        <f>SUM(J106:J108)</f>
        <v>57529</v>
      </c>
      <c r="K109" s="10"/>
    </row>
    <row r="110" spans="1:11" x14ac:dyDescent="0.25">
      <c r="A110" s="22"/>
      <c r="B110" s="24"/>
      <c r="C110" s="37"/>
      <c r="D110" s="42"/>
      <c r="E110" s="42"/>
      <c r="F110" s="42"/>
      <c r="G110" s="38"/>
      <c r="H110" s="25"/>
      <c r="I110" s="24"/>
      <c r="J110" s="4"/>
      <c r="K110" s="10"/>
    </row>
    <row r="111" spans="1:11" x14ac:dyDescent="0.25">
      <c r="A111" s="37"/>
      <c r="B111" s="38"/>
      <c r="C111" s="37"/>
      <c r="D111" s="42"/>
      <c r="E111" s="42"/>
      <c r="F111" s="42"/>
      <c r="G111" s="38"/>
      <c r="H111" s="25"/>
      <c r="I111" s="24"/>
      <c r="J111" s="4"/>
      <c r="K111" s="10"/>
    </row>
    <row r="112" spans="1:11" x14ac:dyDescent="0.25">
      <c r="A112" s="43" t="s">
        <v>43</v>
      </c>
      <c r="B112" s="43"/>
      <c r="C112" s="37" t="s">
        <v>45</v>
      </c>
      <c r="D112" s="42"/>
      <c r="E112" s="42"/>
      <c r="F112" s="42"/>
      <c r="G112" s="38"/>
      <c r="H112" s="25" t="s">
        <v>31</v>
      </c>
      <c r="I112" s="24">
        <v>1.5</v>
      </c>
      <c r="J112" s="3">
        <v>17004</v>
      </c>
      <c r="K112" s="10"/>
    </row>
    <row r="113" spans="1:11" x14ac:dyDescent="0.25">
      <c r="A113" s="22"/>
      <c r="B113" s="24"/>
      <c r="C113" s="26"/>
      <c r="D113" s="27"/>
      <c r="E113" s="27"/>
      <c r="F113" s="27"/>
      <c r="G113" s="28"/>
      <c r="H113" s="25"/>
      <c r="I113" s="24"/>
      <c r="J113" s="4"/>
      <c r="K113" s="10"/>
    </row>
    <row r="114" spans="1:11" x14ac:dyDescent="0.25">
      <c r="A114" s="43" t="s">
        <v>5</v>
      </c>
      <c r="B114" s="43"/>
      <c r="C114" s="43"/>
      <c r="D114" s="43"/>
      <c r="E114" s="43"/>
      <c r="F114" s="43"/>
      <c r="G114" s="43"/>
      <c r="H114" s="25"/>
      <c r="I114" s="24"/>
      <c r="J114" s="4">
        <f>SUM(J111:J113)</f>
        <v>17004</v>
      </c>
      <c r="K114" s="10"/>
    </row>
    <row r="115" spans="1:11" x14ac:dyDescent="0.25">
      <c r="A115" s="22"/>
      <c r="B115" s="24"/>
      <c r="C115" s="22"/>
      <c r="D115" s="23"/>
      <c r="E115" s="23"/>
      <c r="F115" s="23"/>
      <c r="G115" s="24"/>
      <c r="H115" s="25"/>
      <c r="I115" s="24"/>
      <c r="J115" s="4"/>
      <c r="K115" s="10"/>
    </row>
    <row r="116" spans="1:11" x14ac:dyDescent="0.25">
      <c r="A116" s="37"/>
      <c r="B116" s="38"/>
      <c r="C116" s="37"/>
      <c r="D116" s="42"/>
      <c r="E116" s="42"/>
      <c r="F116" s="42"/>
      <c r="G116" s="38"/>
      <c r="H116" s="25"/>
      <c r="I116" s="24"/>
      <c r="J116" s="4"/>
      <c r="K116" s="10"/>
    </row>
    <row r="117" spans="1:11" x14ac:dyDescent="0.25">
      <c r="A117" s="45" t="s">
        <v>7</v>
      </c>
      <c r="B117" s="45"/>
      <c r="C117" s="45"/>
      <c r="D117" s="45"/>
      <c r="E117" s="45"/>
      <c r="F117" s="45"/>
      <c r="G117" s="45"/>
      <c r="H117" s="11"/>
      <c r="I117" s="12"/>
      <c r="J117" s="13">
        <f>J103+J109+J114</f>
        <v>84664</v>
      </c>
      <c r="K117" s="10"/>
    </row>
    <row r="124" spans="1:11" x14ac:dyDescent="0.25">
      <c r="A124" s="53" t="s">
        <v>25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</row>
    <row r="125" spans="1:11" ht="41.25" customHeight="1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</row>
    <row r="126" spans="1:1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1"/>
    </row>
    <row r="127" spans="1:11" ht="24.75" customHeight="1" x14ac:dyDescent="0.25">
      <c r="A127" s="45" t="s">
        <v>0</v>
      </c>
      <c r="B127" s="45"/>
      <c r="C127" s="45" t="s">
        <v>6</v>
      </c>
      <c r="D127" s="45"/>
      <c r="E127" s="45"/>
      <c r="F127" s="45"/>
      <c r="G127" s="45"/>
      <c r="H127" s="11" t="s">
        <v>1</v>
      </c>
      <c r="I127" s="11" t="s">
        <v>2</v>
      </c>
      <c r="J127" s="11" t="s">
        <v>3</v>
      </c>
      <c r="K127" s="1"/>
    </row>
    <row r="128" spans="1:11" x14ac:dyDescent="0.25">
      <c r="A128" s="47"/>
      <c r="B128" s="48"/>
      <c r="C128" s="47"/>
      <c r="D128" s="49"/>
      <c r="E128" s="49"/>
      <c r="F128" s="49"/>
      <c r="G128" s="48"/>
      <c r="H128" s="11"/>
      <c r="I128" s="11"/>
      <c r="J128" s="11"/>
      <c r="K128" s="1"/>
    </row>
    <row r="129" spans="1:11" ht="33" customHeight="1" x14ac:dyDescent="0.25">
      <c r="A129" s="43" t="s">
        <v>14</v>
      </c>
      <c r="B129" s="43"/>
      <c r="C129" s="50" t="s">
        <v>20</v>
      </c>
      <c r="D129" s="51"/>
      <c r="E129" s="51"/>
      <c r="F129" s="51"/>
      <c r="G129" s="52"/>
      <c r="H129" s="6" t="s">
        <v>10</v>
      </c>
      <c r="I129" s="5">
        <v>1</v>
      </c>
      <c r="J129" s="3">
        <v>22116.240000000002</v>
      </c>
      <c r="K129" s="10"/>
    </row>
    <row r="130" spans="1:11" ht="43.5" customHeight="1" x14ac:dyDescent="0.25">
      <c r="A130" s="7"/>
      <c r="B130" s="8"/>
      <c r="C130" s="50" t="s">
        <v>19</v>
      </c>
      <c r="D130" s="51"/>
      <c r="E130" s="51"/>
      <c r="F130" s="51"/>
      <c r="G130" s="52"/>
      <c r="H130" s="6" t="s">
        <v>10</v>
      </c>
      <c r="I130" s="5">
        <v>1</v>
      </c>
      <c r="J130" s="3">
        <v>11355.5</v>
      </c>
      <c r="K130" s="10"/>
    </row>
    <row r="131" spans="1:11" ht="54.75" customHeight="1" x14ac:dyDescent="0.25">
      <c r="A131" s="37"/>
      <c r="B131" s="38"/>
      <c r="C131" s="50" t="s">
        <v>18</v>
      </c>
      <c r="D131" s="51"/>
      <c r="E131" s="51"/>
      <c r="F131" s="51"/>
      <c r="G131" s="52"/>
      <c r="H131" s="6" t="s">
        <v>10</v>
      </c>
      <c r="I131" s="8">
        <v>1</v>
      </c>
      <c r="J131" s="3">
        <v>11566.63</v>
      </c>
      <c r="K131" s="10"/>
    </row>
    <row r="132" spans="1:11" x14ac:dyDescent="0.25">
      <c r="A132" s="7"/>
      <c r="B132" s="8"/>
      <c r="C132" s="37"/>
      <c r="D132" s="42"/>
      <c r="E132" s="42"/>
      <c r="F132" s="42"/>
      <c r="G132" s="38"/>
      <c r="H132" s="6"/>
      <c r="I132" s="8"/>
      <c r="J132" s="3"/>
      <c r="K132" s="10"/>
    </row>
    <row r="133" spans="1:11" x14ac:dyDescent="0.25">
      <c r="A133" s="43" t="s">
        <v>5</v>
      </c>
      <c r="B133" s="43"/>
      <c r="C133" s="43"/>
      <c r="D133" s="43"/>
      <c r="E133" s="43"/>
      <c r="F133" s="43"/>
      <c r="G133" s="43"/>
      <c r="H133" s="6"/>
      <c r="I133" s="8"/>
      <c r="J133" s="4">
        <f>SUM(J129:J132)</f>
        <v>45038.37</v>
      </c>
      <c r="K133" s="10"/>
    </row>
    <row r="134" spans="1:11" x14ac:dyDescent="0.25">
      <c r="A134" s="45" t="s">
        <v>7</v>
      </c>
      <c r="B134" s="45"/>
      <c r="C134" s="45"/>
      <c r="D134" s="45"/>
      <c r="E134" s="45"/>
      <c r="F134" s="45"/>
      <c r="G134" s="45"/>
      <c r="H134" s="11"/>
      <c r="I134" s="12"/>
      <c r="J134" s="13">
        <f>SUM(J133)</f>
        <v>45038.37</v>
      </c>
      <c r="K134" s="10"/>
    </row>
    <row r="135" spans="1:1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</sheetData>
  <mergeCells count="145">
    <mergeCell ref="C69:G69"/>
    <mergeCell ref="A70:B70"/>
    <mergeCell ref="C70:G70"/>
    <mergeCell ref="C71:G71"/>
    <mergeCell ref="A72:B72"/>
    <mergeCell ref="C112:G112"/>
    <mergeCell ref="C114:G114"/>
    <mergeCell ref="A111:B111"/>
    <mergeCell ref="A112:B112"/>
    <mergeCell ref="A114:B114"/>
    <mergeCell ref="C107:G107"/>
    <mergeCell ref="C108:G108"/>
    <mergeCell ref="A109:B109"/>
    <mergeCell ref="C109:G109"/>
    <mergeCell ref="C110:G110"/>
    <mergeCell ref="C111:G111"/>
    <mergeCell ref="C77:G77"/>
    <mergeCell ref="C78:G78"/>
    <mergeCell ref="A79:B79"/>
    <mergeCell ref="A82:B82"/>
    <mergeCell ref="C82:G82"/>
    <mergeCell ref="C83:G83"/>
    <mergeCell ref="C50:G50"/>
    <mergeCell ref="A54:B54"/>
    <mergeCell ref="C54:G54"/>
    <mergeCell ref="C55:G55"/>
    <mergeCell ref="A56:B56"/>
    <mergeCell ref="C56:G56"/>
    <mergeCell ref="A51:B51"/>
    <mergeCell ref="A106:B106"/>
    <mergeCell ref="C106:G106"/>
    <mergeCell ref="C57:G57"/>
    <mergeCell ref="A58:B58"/>
    <mergeCell ref="A61:B61"/>
    <mergeCell ref="C61:G61"/>
    <mergeCell ref="C62:G62"/>
    <mergeCell ref="A63:B63"/>
    <mergeCell ref="C63:G63"/>
    <mergeCell ref="C64:G64"/>
    <mergeCell ref="A65:B65"/>
    <mergeCell ref="A75:B75"/>
    <mergeCell ref="C75:G75"/>
    <mergeCell ref="C76:G76"/>
    <mergeCell ref="A77:B77"/>
    <mergeCell ref="A68:B68"/>
    <mergeCell ref="C68:G68"/>
    <mergeCell ref="C25:G25"/>
    <mergeCell ref="C26:G26"/>
    <mergeCell ref="C27:G27"/>
    <mergeCell ref="C30:G30"/>
    <mergeCell ref="C41:G41"/>
    <mergeCell ref="A42:B42"/>
    <mergeCell ref="C42:G42"/>
    <mergeCell ref="A34:B34"/>
    <mergeCell ref="A37:B37"/>
    <mergeCell ref="C38:G38"/>
    <mergeCell ref="C36:G36"/>
    <mergeCell ref="C33:G33"/>
    <mergeCell ref="C34:G34"/>
    <mergeCell ref="C35:G35"/>
    <mergeCell ref="C16:G16"/>
    <mergeCell ref="A17:B17"/>
    <mergeCell ref="C17:G17"/>
    <mergeCell ref="A11:B11"/>
    <mergeCell ref="C11:G11"/>
    <mergeCell ref="C15:G15"/>
    <mergeCell ref="C132:G132"/>
    <mergeCell ref="A133:B133"/>
    <mergeCell ref="C133:G133"/>
    <mergeCell ref="A98:J98"/>
    <mergeCell ref="A99:B99"/>
    <mergeCell ref="C99:G99"/>
    <mergeCell ref="A100:B100"/>
    <mergeCell ref="C100:G100"/>
    <mergeCell ref="A103:B103"/>
    <mergeCell ref="C103:G103"/>
    <mergeCell ref="A117:B117"/>
    <mergeCell ref="C117:G117"/>
    <mergeCell ref="A101:B101"/>
    <mergeCell ref="C101:G101"/>
    <mergeCell ref="C102:G102"/>
    <mergeCell ref="C116:G116"/>
    <mergeCell ref="A116:B116"/>
    <mergeCell ref="A108:B108"/>
    <mergeCell ref="A134:B134"/>
    <mergeCell ref="C134:G134"/>
    <mergeCell ref="A129:B129"/>
    <mergeCell ref="C129:G129"/>
    <mergeCell ref="C130:G130"/>
    <mergeCell ref="A131:B131"/>
    <mergeCell ref="C131:G131"/>
    <mergeCell ref="A124:K125"/>
    <mergeCell ref="A126:J126"/>
    <mergeCell ref="A127:B127"/>
    <mergeCell ref="C127:G127"/>
    <mergeCell ref="A128:B128"/>
    <mergeCell ref="C128:G128"/>
    <mergeCell ref="A1:K2"/>
    <mergeCell ref="A4:B4"/>
    <mergeCell ref="C4:G4"/>
    <mergeCell ref="A3:J3"/>
    <mergeCell ref="A5:B5"/>
    <mergeCell ref="C5:G5"/>
    <mergeCell ref="A88:B88"/>
    <mergeCell ref="C88:G88"/>
    <mergeCell ref="A96:K97"/>
    <mergeCell ref="C7:G7"/>
    <mergeCell ref="A6:B6"/>
    <mergeCell ref="C6:G6"/>
    <mergeCell ref="A10:B10"/>
    <mergeCell ref="C10:G10"/>
    <mergeCell ref="A8:B8"/>
    <mergeCell ref="C8:G8"/>
    <mergeCell ref="C9:G9"/>
    <mergeCell ref="A12:B12"/>
    <mergeCell ref="C12:G12"/>
    <mergeCell ref="C13:G13"/>
    <mergeCell ref="A14:B14"/>
    <mergeCell ref="C14:G14"/>
    <mergeCell ref="A40:B40"/>
    <mergeCell ref="C40:G40"/>
    <mergeCell ref="A84:B84"/>
    <mergeCell ref="C84:G84"/>
    <mergeCell ref="C85:G85"/>
    <mergeCell ref="A86:B86"/>
    <mergeCell ref="C24:G24"/>
    <mergeCell ref="A19:B19"/>
    <mergeCell ref="C19:G19"/>
    <mergeCell ref="C20:G20"/>
    <mergeCell ref="A21:B21"/>
    <mergeCell ref="C21:G21"/>
    <mergeCell ref="A24:B24"/>
    <mergeCell ref="A23:B23"/>
    <mergeCell ref="A32:B32"/>
    <mergeCell ref="C32:G32"/>
    <mergeCell ref="A44:B44"/>
    <mergeCell ref="A47:B47"/>
    <mergeCell ref="C47:G47"/>
    <mergeCell ref="C48:G48"/>
    <mergeCell ref="A49:B49"/>
    <mergeCell ref="C49:G49"/>
    <mergeCell ref="C31:G31"/>
    <mergeCell ref="A25:B25"/>
    <mergeCell ref="A27:B27"/>
    <mergeCell ref="A29:B2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2022-02-09T11:36:50Z</dcterms:modified>
</cp:coreProperties>
</file>