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1" i="1" l="1"/>
  <c r="D21" i="1" l="1"/>
  <c r="C21" i="1"/>
  <c r="F20" i="1"/>
  <c r="E20" i="1"/>
  <c r="G20" i="1" s="1"/>
  <c r="F19" i="1"/>
  <c r="E19" i="1"/>
  <c r="G19" i="1" s="1"/>
  <c r="F18" i="1"/>
  <c r="E18" i="1"/>
  <c r="G18" i="1" s="1"/>
  <c r="F17" i="1"/>
  <c r="E17" i="1"/>
  <c r="G17" i="1" s="1"/>
  <c r="F16" i="1"/>
  <c r="E16" i="1"/>
  <c r="G16" i="1" s="1"/>
  <c r="F15" i="1"/>
  <c r="E15" i="1"/>
  <c r="G15" i="1" s="1"/>
  <c r="F14" i="1"/>
  <c r="E14" i="1"/>
  <c r="G14" i="1" s="1"/>
  <c r="G13" i="1"/>
  <c r="F13" i="1"/>
  <c r="G12" i="1"/>
  <c r="F12" i="1"/>
  <c r="F11" i="1"/>
  <c r="E11" i="1"/>
  <c r="G11" i="1" s="1"/>
  <c r="G10" i="1"/>
  <c r="F10" i="1"/>
  <c r="G9" i="1"/>
  <c r="F9" i="1"/>
  <c r="F8" i="1"/>
  <c r="E8" i="1"/>
  <c r="E21" i="1" l="1"/>
  <c r="F21" i="1"/>
  <c r="G8" i="1"/>
  <c r="G21" i="1" s="1"/>
  <c r="G23" i="1" s="1"/>
</calcChain>
</file>

<file path=xl/sharedStrings.xml><?xml version="1.0" encoding="utf-8"?>
<sst xmlns="http://schemas.openxmlformats.org/spreadsheetml/2006/main" count="26" uniqueCount="26">
  <si>
    <t>Содержание газовых сетей</t>
  </si>
  <si>
    <t>Управление МКД</t>
  </si>
  <si>
    <t>Итого</t>
  </si>
  <si>
    <t>Отведение сточных вод ХВС (СОИД)</t>
  </si>
  <si>
    <t xml:space="preserve">Уборка придомовой территории </t>
  </si>
  <si>
    <t>ХВС СОИД</t>
  </si>
  <si>
    <t>Эл.Энергия СОИД</t>
  </si>
  <si>
    <t>Остаток по заданному периоду, руб.</t>
  </si>
  <si>
    <t>Начислено  руб.</t>
  </si>
  <si>
    <t>Оплачено  руб.</t>
  </si>
  <si>
    <t>Задолженность по данной статье, 
руб.</t>
  </si>
  <si>
    <t>Выполнено работ на сумму, руб.</t>
  </si>
  <si>
    <t>Наименование услуг постатейно</t>
  </si>
  <si>
    <t>Ремонт ОИ</t>
  </si>
  <si>
    <t>Содержание ОИ</t>
  </si>
  <si>
    <t>Уборка лест клетей</t>
  </si>
  <si>
    <t>Информация о собранных и израсходованных денежных средствах МКД   по ул. Петровская 29/6  в управлении с 01.12.2022г.     Управляющая компания ООО "Дом Плюс"</t>
  </si>
  <si>
    <t xml:space="preserve">Ремонт ливневой канализации </t>
  </si>
  <si>
    <t>Совет МКД</t>
  </si>
  <si>
    <t>2023год</t>
  </si>
  <si>
    <t xml:space="preserve">Тех обсл домофона </t>
  </si>
  <si>
    <t>Эл.Энергия СОИД повышающий тариф</t>
  </si>
  <si>
    <t>ОПЛАТА  Ростелеком за 2023г</t>
  </si>
  <si>
    <t>ВСЕГО</t>
  </si>
  <si>
    <t>Остаток с 2022г</t>
  </si>
  <si>
    <t>Январь  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</si>
</sst>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i/>
      <sz val="12"/>
      <color rgb="FF000000"/>
      <name val="Calibri"/>
      <family val="2"/>
      <charset val="204"/>
    </font>
    <font>
      <b/>
      <i/>
      <sz val="12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C000"/>
      </patternFill>
    </fill>
    <fill>
      <patternFill patternType="solid">
        <fgColor theme="0"/>
        <bgColor rgb="FFE6E0EC"/>
      </patternFill>
    </fill>
    <fill>
      <patternFill patternType="solid">
        <fgColor theme="0"/>
        <bgColor rgb="FFF0F8FA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right" wrapText="1"/>
    </xf>
    <xf numFmtId="0" fontId="3" fillId="5" borderId="0" xfId="0" applyFont="1" applyFill="1"/>
    <xf numFmtId="0" fontId="1" fillId="5" borderId="2" xfId="0" applyFont="1" applyFill="1" applyBorder="1" applyAlignment="1">
      <alignment horizontal="center"/>
    </xf>
    <xf numFmtId="0" fontId="1" fillId="2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6" fillId="5" borderId="2" xfId="0" applyFont="1" applyFill="1" applyBorder="1"/>
    <xf numFmtId="0" fontId="7" fillId="5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/>
    <xf numFmtId="4" fontId="9" fillId="3" borderId="2" xfId="0" applyNumberFormat="1" applyFont="1" applyFill="1" applyBorder="1"/>
    <xf numFmtId="4" fontId="9" fillId="2" borderId="2" xfId="0" applyNumberFormat="1" applyFont="1" applyFill="1" applyBorder="1"/>
    <xf numFmtId="4" fontId="10" fillId="2" borderId="2" xfId="0" applyNumberFormat="1" applyFont="1" applyFill="1" applyBorder="1"/>
    <xf numFmtId="2" fontId="6" fillId="5" borderId="2" xfId="0" applyNumberFormat="1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0" fillId="0" borderId="2" xfId="0" applyBorder="1"/>
    <xf numFmtId="0" fontId="11" fillId="0" borderId="2" xfId="0" applyFont="1" applyBorder="1"/>
    <xf numFmtId="4" fontId="0" fillId="0" borderId="2" xfId="0" applyNumberFormat="1" applyBorder="1"/>
    <xf numFmtId="0" fontId="8" fillId="5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4" workbookViewId="0">
      <selection activeCell="C6" sqref="C6:C7"/>
    </sheetView>
  </sheetViews>
  <sheetFormatPr defaultRowHeight="15" x14ac:dyDescent="0.25"/>
  <cols>
    <col min="1" max="1" width="32.140625" customWidth="1"/>
    <col min="2" max="2" width="13.85546875" customWidth="1"/>
    <col min="3" max="3" width="17" customWidth="1"/>
    <col min="4" max="4" width="15.28515625" customWidth="1"/>
    <col min="5" max="5" width="16.42578125" customWidth="1"/>
    <col min="6" max="6" width="15.140625" customWidth="1"/>
    <col min="7" max="7" width="15.28515625" customWidth="1"/>
  </cols>
  <sheetData>
    <row r="1" spans="1:7" ht="83.25" customHeight="1" x14ac:dyDescent="0.25">
      <c r="A1" s="21" t="s">
        <v>16</v>
      </c>
      <c r="B1" s="21"/>
      <c r="C1" s="21"/>
      <c r="D1" s="21"/>
      <c r="E1" s="21"/>
      <c r="F1" s="21"/>
      <c r="G1" s="21"/>
    </row>
    <row r="2" spans="1:7" ht="21" x14ac:dyDescent="0.25">
      <c r="A2" s="1"/>
      <c r="B2" s="1"/>
      <c r="C2" s="1"/>
      <c r="D2" s="1"/>
      <c r="E2" s="1"/>
      <c r="F2" s="2"/>
      <c r="G2" s="3"/>
    </row>
    <row r="3" spans="1:7" ht="88.5" customHeight="1" x14ac:dyDescent="0.25">
      <c r="A3" s="10" t="s">
        <v>12</v>
      </c>
      <c r="B3" s="10" t="s">
        <v>24</v>
      </c>
      <c r="C3" s="10" t="s">
        <v>8</v>
      </c>
      <c r="D3" s="10" t="s">
        <v>9</v>
      </c>
      <c r="E3" s="11" t="s">
        <v>11</v>
      </c>
      <c r="F3" s="10" t="s">
        <v>10</v>
      </c>
      <c r="G3" s="11" t="s">
        <v>7</v>
      </c>
    </row>
    <row r="4" spans="1:7" ht="15.75" x14ac:dyDescent="0.25">
      <c r="A4" s="4" t="s">
        <v>19</v>
      </c>
      <c r="B4" s="4">
        <v>1</v>
      </c>
      <c r="C4" s="6">
        <v>2</v>
      </c>
      <c r="D4" s="6">
        <v>3</v>
      </c>
      <c r="E4" s="7">
        <v>4</v>
      </c>
      <c r="F4" s="7">
        <v>5</v>
      </c>
      <c r="G4" s="4">
        <v>6</v>
      </c>
    </row>
    <row r="7" spans="1:7" ht="15.75" x14ac:dyDescent="0.25">
      <c r="A7" s="8" t="s">
        <v>25</v>
      </c>
      <c r="B7" s="12"/>
      <c r="C7" s="12"/>
      <c r="D7" s="12"/>
      <c r="E7" s="14"/>
      <c r="F7" s="13"/>
      <c r="G7" s="14"/>
    </row>
    <row r="8" spans="1:7" ht="15.75" x14ac:dyDescent="0.25">
      <c r="A8" s="9" t="s">
        <v>3</v>
      </c>
      <c r="B8" s="12">
        <v>-137.21</v>
      </c>
      <c r="C8" s="12">
        <v>2282.69</v>
      </c>
      <c r="D8" s="12">
        <v>1922.18</v>
      </c>
      <c r="E8" s="12">
        <f>C8</f>
        <v>2282.69</v>
      </c>
      <c r="F8" s="13">
        <f t="shared" ref="F8" si="0">C8-D8</f>
        <v>360.51</v>
      </c>
      <c r="G8" s="14">
        <f t="shared" ref="G8" si="1">B8+D8-E8</f>
        <v>-497.72</v>
      </c>
    </row>
    <row r="9" spans="1:7" ht="15.75" x14ac:dyDescent="0.25">
      <c r="A9" s="9" t="s">
        <v>17</v>
      </c>
      <c r="B9" s="12">
        <v>1602.83</v>
      </c>
      <c r="C9" s="12">
        <v>31135.599999999999</v>
      </c>
      <c r="D9" s="12">
        <v>30830.02</v>
      </c>
      <c r="E9" s="12">
        <v>39786</v>
      </c>
      <c r="F9" s="13">
        <f>C9-D9</f>
        <v>305.57999999999811</v>
      </c>
      <c r="G9" s="14">
        <f>B9+D9-E9</f>
        <v>-7353.1500000000015</v>
      </c>
    </row>
    <row r="10" spans="1:7" ht="15.75" x14ac:dyDescent="0.25">
      <c r="A10" s="16" t="s">
        <v>13</v>
      </c>
      <c r="B10" s="12">
        <v>2891.7</v>
      </c>
      <c r="C10" s="12">
        <v>153240.85</v>
      </c>
      <c r="D10" s="12">
        <v>122356.13</v>
      </c>
      <c r="E10" s="12">
        <v>55215</v>
      </c>
      <c r="F10" s="13">
        <f t="shared" ref="F10" si="2">C10-D10</f>
        <v>30884.720000000001</v>
      </c>
      <c r="G10" s="14">
        <f t="shared" ref="G10" si="3">B10+D10-E10</f>
        <v>70032.83</v>
      </c>
    </row>
    <row r="11" spans="1:7" ht="15.75" x14ac:dyDescent="0.25">
      <c r="A11" s="16" t="s">
        <v>18</v>
      </c>
      <c r="B11" s="12">
        <v>-2643.36</v>
      </c>
      <c r="C11" s="12">
        <v>33466.92</v>
      </c>
      <c r="D11" s="12">
        <v>31251.25</v>
      </c>
      <c r="E11" s="12">
        <f>D11</f>
        <v>31251.25</v>
      </c>
      <c r="F11" s="13">
        <f>C11-D11</f>
        <v>2215.6699999999983</v>
      </c>
      <c r="G11" s="14">
        <f>B11+D11-E11</f>
        <v>-2643.3600000000006</v>
      </c>
    </row>
    <row r="12" spans="1:7" ht="15.75" x14ac:dyDescent="0.25">
      <c r="A12" s="9" t="s">
        <v>0</v>
      </c>
      <c r="B12" s="12">
        <v>165.24</v>
      </c>
      <c r="C12" s="12">
        <v>7432.12</v>
      </c>
      <c r="D12" s="12">
        <v>6248.76</v>
      </c>
      <c r="E12" s="12"/>
      <c r="F12" s="13">
        <f t="shared" ref="F12:F20" si="4">C12-D12</f>
        <v>1183.3599999999997</v>
      </c>
      <c r="G12" s="14">
        <f t="shared" ref="G12:G13" si="5">B12+D12-E12</f>
        <v>6414</v>
      </c>
    </row>
    <row r="13" spans="1:7" ht="15.75" x14ac:dyDescent="0.25">
      <c r="A13" s="17" t="s">
        <v>14</v>
      </c>
      <c r="B13" s="12">
        <v>-27436.67</v>
      </c>
      <c r="C13" s="12">
        <v>69648.149999999994</v>
      </c>
      <c r="D13" s="12">
        <v>54667.4</v>
      </c>
      <c r="E13" s="12">
        <v>90067.06</v>
      </c>
      <c r="F13" s="13">
        <f t="shared" si="4"/>
        <v>14980.749999999993</v>
      </c>
      <c r="G13" s="14">
        <f t="shared" si="5"/>
        <v>-62836.329999999994</v>
      </c>
    </row>
    <row r="14" spans="1:7" ht="15.75" x14ac:dyDescent="0.25">
      <c r="A14" s="17" t="s">
        <v>20</v>
      </c>
      <c r="B14" s="12">
        <v>0</v>
      </c>
      <c r="C14" s="12">
        <v>26012.42</v>
      </c>
      <c r="D14" s="12">
        <v>20539.66</v>
      </c>
      <c r="E14" s="12">
        <f t="shared" ref="E14:E20" si="6">C14</f>
        <v>26012.42</v>
      </c>
      <c r="F14" s="13">
        <f t="shared" si="4"/>
        <v>5472.7599999999984</v>
      </c>
      <c r="G14" s="14">
        <f>B14+D14-E14</f>
        <v>-5472.7599999999984</v>
      </c>
    </row>
    <row r="15" spans="1:7" ht="15.75" x14ac:dyDescent="0.25">
      <c r="A15" s="9" t="s">
        <v>15</v>
      </c>
      <c r="B15" s="12">
        <v>-6828.68</v>
      </c>
      <c r="C15" s="12">
        <v>117052.16</v>
      </c>
      <c r="D15" s="12">
        <v>97896.06</v>
      </c>
      <c r="E15" s="12">
        <f t="shared" si="6"/>
        <v>117052.16</v>
      </c>
      <c r="F15" s="13">
        <f t="shared" si="4"/>
        <v>19156.100000000006</v>
      </c>
      <c r="G15" s="14">
        <f t="shared" ref="G15" si="7">B15+D15-E15</f>
        <v>-25984.78</v>
      </c>
    </row>
    <row r="16" spans="1:7" ht="15.75" x14ac:dyDescent="0.25">
      <c r="A16" s="9" t="s">
        <v>4</v>
      </c>
      <c r="B16" s="12">
        <v>-6828.68</v>
      </c>
      <c r="C16" s="12">
        <v>117052.16</v>
      </c>
      <c r="D16" s="12">
        <v>97896.06</v>
      </c>
      <c r="E16" s="12">
        <f t="shared" si="6"/>
        <v>117052.16</v>
      </c>
      <c r="F16" s="13">
        <f t="shared" si="4"/>
        <v>19156.100000000006</v>
      </c>
      <c r="G16" s="14">
        <f>B16+D16-E16</f>
        <v>-25984.78</v>
      </c>
    </row>
    <row r="17" spans="1:7" ht="15.75" x14ac:dyDescent="0.25">
      <c r="A17" s="9" t="s">
        <v>1</v>
      </c>
      <c r="B17" s="12">
        <v>-6608.4</v>
      </c>
      <c r="C17" s="12">
        <v>116117.55</v>
      </c>
      <c r="D17" s="12">
        <v>96332.02</v>
      </c>
      <c r="E17" s="12">
        <f t="shared" si="6"/>
        <v>116117.55</v>
      </c>
      <c r="F17" s="13">
        <f t="shared" si="4"/>
        <v>19785.53</v>
      </c>
      <c r="G17" s="14">
        <f t="shared" ref="G17:G19" si="8">B17+D17-E17</f>
        <v>-26393.929999999993</v>
      </c>
    </row>
    <row r="18" spans="1:7" ht="15.75" x14ac:dyDescent="0.25">
      <c r="A18" s="9" t="s">
        <v>5</v>
      </c>
      <c r="B18" s="12">
        <v>-308.33</v>
      </c>
      <c r="C18" s="12">
        <v>5129.45</v>
      </c>
      <c r="D18" s="12">
        <v>4319.5200000000004</v>
      </c>
      <c r="E18" s="12">
        <f t="shared" si="6"/>
        <v>5129.45</v>
      </c>
      <c r="F18" s="13">
        <f t="shared" si="4"/>
        <v>809.92999999999938</v>
      </c>
      <c r="G18" s="14">
        <f t="shared" si="8"/>
        <v>-1118.2599999999993</v>
      </c>
    </row>
    <row r="19" spans="1:7" ht="15.75" x14ac:dyDescent="0.25">
      <c r="A19" s="9" t="s">
        <v>6</v>
      </c>
      <c r="B19" s="12">
        <v>-3412.73</v>
      </c>
      <c r="C19" s="12">
        <v>40961.99</v>
      </c>
      <c r="D19" s="12">
        <v>37074.589999999997</v>
      </c>
      <c r="E19" s="12">
        <f t="shared" si="6"/>
        <v>40961.99</v>
      </c>
      <c r="F19" s="13">
        <f t="shared" si="4"/>
        <v>3887.4000000000015</v>
      </c>
      <c r="G19" s="14">
        <f t="shared" si="8"/>
        <v>-7300.1300000000047</v>
      </c>
    </row>
    <row r="20" spans="1:7" ht="15.75" x14ac:dyDescent="0.25">
      <c r="A20" s="9" t="s">
        <v>21</v>
      </c>
      <c r="B20" s="12">
        <v>0</v>
      </c>
      <c r="C20" s="12">
        <v>31566.25</v>
      </c>
      <c r="D20" s="12">
        <v>15953.72</v>
      </c>
      <c r="E20" s="12">
        <f t="shared" si="6"/>
        <v>31566.25</v>
      </c>
      <c r="F20" s="13">
        <f t="shared" si="4"/>
        <v>15612.53</v>
      </c>
      <c r="G20" s="14">
        <f>B20+D20-E20</f>
        <v>-15612.53</v>
      </c>
    </row>
    <row r="21" spans="1:7" ht="15.75" x14ac:dyDescent="0.25">
      <c r="A21" s="5" t="s">
        <v>2</v>
      </c>
      <c r="B21" s="15">
        <f t="shared" ref="B21:G21" si="9">SUM(B8:B20)</f>
        <v>-49544.290000000008</v>
      </c>
      <c r="C21" s="15">
        <f t="shared" si="9"/>
        <v>751098.30999999994</v>
      </c>
      <c r="D21" s="15">
        <f t="shared" si="9"/>
        <v>617287.37</v>
      </c>
      <c r="E21" s="15">
        <f t="shared" si="9"/>
        <v>672493.98</v>
      </c>
      <c r="F21" s="15">
        <f t="shared" si="9"/>
        <v>133810.94</v>
      </c>
      <c r="G21" s="15">
        <f t="shared" si="9"/>
        <v>-104750.89999999998</v>
      </c>
    </row>
    <row r="22" spans="1:7" x14ac:dyDescent="0.25">
      <c r="A22" s="18" t="s">
        <v>22</v>
      </c>
      <c r="B22" s="18"/>
      <c r="C22" s="18"/>
      <c r="D22" s="18"/>
      <c r="E22" s="18"/>
      <c r="F22" s="18"/>
      <c r="G22" s="18">
        <v>6000</v>
      </c>
    </row>
    <row r="23" spans="1:7" x14ac:dyDescent="0.25">
      <c r="A23" s="19" t="s">
        <v>23</v>
      </c>
      <c r="B23" s="18"/>
      <c r="C23" s="18"/>
      <c r="D23" s="18"/>
      <c r="E23" s="18"/>
      <c r="F23" s="18"/>
      <c r="G23" s="20">
        <f>SUM(G21:G22)</f>
        <v>-98750.89999999998</v>
      </c>
    </row>
  </sheetData>
  <mergeCells count="1">
    <mergeCell ref="A1:G1"/>
  </mergeCells>
  <pageMargins left="0.11811023622047245" right="0.11811023622047245" top="0.15748031496062992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2024-02-05T06:29:59Z</dcterms:modified>
</cp:coreProperties>
</file>