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3год" sheetId="2" r:id="rId1"/>
  </sheets>
  <calcPr calcId="162913"/>
</workbook>
</file>

<file path=xl/calcChain.xml><?xml version="1.0" encoding="utf-8"?>
<calcChain xmlns="http://schemas.openxmlformats.org/spreadsheetml/2006/main">
  <c r="G10" i="2" l="1"/>
  <c r="F10" i="2"/>
  <c r="G9" i="2" l="1"/>
  <c r="B22" i="2"/>
  <c r="F21" i="2"/>
  <c r="E21" i="2"/>
  <c r="G21" i="2" s="1"/>
  <c r="F20" i="2"/>
  <c r="E20" i="2"/>
  <c r="G20" i="2" s="1"/>
  <c r="F19" i="2"/>
  <c r="E19" i="2"/>
  <c r="G19" i="2" s="1"/>
  <c r="F18" i="2"/>
  <c r="E18" i="2"/>
  <c r="G18" i="2" s="1"/>
  <c r="F17" i="2"/>
  <c r="E17" i="2"/>
  <c r="G17" i="2" s="1"/>
  <c r="F16" i="2"/>
  <c r="E16" i="2"/>
  <c r="G16" i="2" s="1"/>
  <c r="F15" i="2"/>
  <c r="E15" i="2"/>
  <c r="G15" i="2" s="1"/>
  <c r="F14" i="2"/>
  <c r="E14" i="2"/>
  <c r="G14" i="2" s="1"/>
  <c r="G13" i="2"/>
  <c r="F13" i="2"/>
  <c r="G12" i="2"/>
  <c r="F12" i="2"/>
  <c r="F11" i="2"/>
  <c r="E11" i="2"/>
  <c r="G11" i="2" s="1"/>
  <c r="D22" i="2" l="1"/>
  <c r="F9" i="2"/>
  <c r="C22" i="2"/>
  <c r="E8" i="2"/>
  <c r="G8" i="2" s="1"/>
  <c r="G22" i="2" s="1"/>
  <c r="G25" i="2" s="1"/>
  <c r="F8" i="2"/>
  <c r="F22" i="2" l="1"/>
  <c r="E22" i="2"/>
</calcChain>
</file>

<file path=xl/sharedStrings.xml><?xml version="1.0" encoding="utf-8"?>
<sst xmlns="http://schemas.openxmlformats.org/spreadsheetml/2006/main" count="28" uniqueCount="28">
  <si>
    <t>Содержание газовых сетей</t>
  </si>
  <si>
    <t>Управление МКД</t>
  </si>
  <si>
    <t>Итого</t>
  </si>
  <si>
    <t>Отведение сточных вод ХВС (СОИД)</t>
  </si>
  <si>
    <t>Ремонт ОИ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</si>
  <si>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</si>
  <si>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</si>
  <si>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</si>
  <si>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</si>
  <si>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</si>
  <si>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</si>
  <si>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</si>
  <si>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Информация о собранных и израсходованных денежных средствах МКД   по ул. Вишневая 9   в управлении с 01.05.2021г.     Управляющая компания ООО "Дом Плюс"</t>
  </si>
  <si>
    <t>Совет МКД</t>
  </si>
  <si>
    <t>Сод. ОПУ ТЭ</t>
  </si>
  <si>
    <t>Тепловая энергия ГВС (СОИД)</t>
  </si>
  <si>
    <t>Уборка лестнич. клеток</t>
  </si>
  <si>
    <t>Эл.Энергия СОИД (повышающий тариф)</t>
  </si>
  <si>
    <t>Теплоноситель  (СОИД)</t>
  </si>
  <si>
    <t>Начислено  по статьям руб.</t>
  </si>
  <si>
    <t>Оплачено по статьям  руб.</t>
  </si>
  <si>
    <t>2023год</t>
  </si>
  <si>
    <t xml:space="preserve">Содержание ОИ </t>
  </si>
  <si>
    <t>ОПЛАТА ТТК за 2023год</t>
  </si>
  <si>
    <t>ОПЛАТА  МТС  за 2023г</t>
  </si>
  <si>
    <t>ВСЕГО</t>
  </si>
  <si>
    <t>Остаток с 2022 года по статьям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</si>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</sst>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3" fillId="2" borderId="2" xfId="0" applyNumberFormat="1" applyFont="1" applyFill="1" applyBorder="1"/>
    <xf numFmtId="4" fontId="3" fillId="3" borderId="2" xfId="0" applyNumberFormat="1" applyFont="1" applyFill="1" applyBorder="1"/>
    <xf numFmtId="4" fontId="1" fillId="2" borderId="2" xfId="0" applyNumberFormat="1" applyFont="1" applyFill="1" applyBorder="1"/>
    <xf numFmtId="4" fontId="3" fillId="4" borderId="2" xfId="0" applyNumberFormat="1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right" wrapText="1"/>
    </xf>
    <xf numFmtId="0" fontId="4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4" fontId="10" fillId="2" borderId="2" xfId="0" applyNumberFormat="1" applyFont="1" applyFill="1" applyBorder="1"/>
    <xf numFmtId="4" fontId="11" fillId="2" borderId="2" xfId="0" applyNumberFormat="1" applyFont="1" applyFill="1" applyBorder="1"/>
    <xf numFmtId="0" fontId="7" fillId="5" borderId="2" xfId="0" applyFont="1" applyFill="1" applyBorder="1" applyAlignment="1">
      <alignment wrapText="1"/>
    </xf>
    <xf numFmtId="0" fontId="0" fillId="0" borderId="2" xfId="0" applyBorder="1"/>
    <xf numFmtId="0" fontId="12" fillId="0" borderId="2" xfId="0" applyFont="1" applyBorder="1"/>
    <xf numFmtId="4" fontId="12" fillId="0" borderId="2" xfId="0" applyNumberFormat="1" applyFont="1" applyBorder="1"/>
    <xf numFmtId="4" fontId="11" fillId="4" borderId="2" xfId="0" applyNumberFormat="1" applyFont="1" applyFill="1" applyBorder="1"/>
    <xf numFmtId="4" fontId="11" fillId="3" borderId="2" xfId="0" applyNumberFormat="1" applyFont="1" applyFill="1" applyBorder="1"/>
    <xf numFmtId="0" fontId="9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6" sqref="C6:C7"/>
    </sheetView>
  </sheetViews>
  <sheetFormatPr defaultRowHeight="15" x14ac:dyDescent="0.25"/>
  <cols>
    <col min="1" max="1" width="36.7109375" customWidth="1"/>
    <col min="2" max="2" width="13" customWidth="1"/>
    <col min="3" max="3" width="17" customWidth="1"/>
    <col min="4" max="4" width="15.28515625" customWidth="1"/>
    <col min="5" max="5" width="16.42578125" customWidth="1"/>
    <col min="6" max="6" width="16.85546875" customWidth="1"/>
    <col min="7" max="7" width="15.28515625" customWidth="1"/>
  </cols>
  <sheetData>
    <row r="1" spans="1:7" ht="83.25" customHeight="1" x14ac:dyDescent="0.25">
      <c r="A1" s="26" t="s">
        <v>12</v>
      </c>
      <c r="B1" s="26"/>
      <c r="C1" s="26"/>
      <c r="D1" s="26"/>
      <c r="E1" s="26"/>
      <c r="F1" s="26"/>
      <c r="G1" s="26"/>
    </row>
    <row r="2" spans="1:7" ht="21" x14ac:dyDescent="0.25">
      <c r="A2" s="5"/>
      <c r="B2" s="5"/>
      <c r="C2" s="5"/>
      <c r="D2" s="5"/>
      <c r="E2" s="5"/>
      <c r="F2" s="6"/>
      <c r="G2" s="7"/>
    </row>
    <row r="3" spans="1:7" ht="88.5" customHeight="1" x14ac:dyDescent="0.25">
      <c r="A3" s="14" t="s">
        <v>11</v>
      </c>
      <c r="B3" s="14" t="s">
        <v>26</v>
      </c>
      <c r="C3" s="14" t="s">
        <v>19</v>
      </c>
      <c r="D3" s="14" t="s">
        <v>20</v>
      </c>
      <c r="E3" s="15" t="s">
        <v>10</v>
      </c>
      <c r="F3" s="14" t="s">
        <v>9</v>
      </c>
      <c r="G3" s="15" t="s">
        <v>8</v>
      </c>
    </row>
    <row r="4" spans="1:7" ht="15.75" x14ac:dyDescent="0.25">
      <c r="A4" s="8" t="s">
        <v>21</v>
      </c>
      <c r="B4" s="8">
        <v>1</v>
      </c>
      <c r="C4" s="10">
        <v>2</v>
      </c>
      <c r="D4" s="10">
        <v>3</v>
      </c>
      <c r="E4" s="11">
        <v>4</v>
      </c>
      <c r="F4" s="11">
        <v>5</v>
      </c>
      <c r="G4" s="8">
        <v>6</v>
      </c>
    </row>
    <row r="7" spans="1:7" ht="15.75" x14ac:dyDescent="0.25">
      <c r="A7" s="12" t="s">
        <v>27</v>
      </c>
      <c r="B7" s="4"/>
      <c r="C7" s="4"/>
      <c r="D7" s="4"/>
      <c r="E7" s="1"/>
      <c r="F7" s="2"/>
      <c r="G7" s="3"/>
    </row>
    <row r="8" spans="1:7" ht="15.75" x14ac:dyDescent="0.25">
      <c r="A8" s="13" t="s">
        <v>3</v>
      </c>
      <c r="B8" s="16">
        <v>-353.77</v>
      </c>
      <c r="C8" s="16">
        <v>2619.9499999999998</v>
      </c>
      <c r="D8" s="16">
        <v>2625.87</v>
      </c>
      <c r="E8" s="16">
        <f>C8</f>
        <v>2619.9499999999998</v>
      </c>
      <c r="F8" s="17">
        <f t="shared" ref="F8:F21" si="0">C8-D8</f>
        <v>-5.9200000000000728</v>
      </c>
      <c r="G8" s="18">
        <f t="shared" ref="G8:G19" si="1">B8+D8-E8</f>
        <v>-347.84999999999991</v>
      </c>
    </row>
    <row r="9" spans="1:7" ht="15.75" x14ac:dyDescent="0.25">
      <c r="A9" s="13" t="s">
        <v>4</v>
      </c>
      <c r="B9" s="16">
        <v>-111946.15</v>
      </c>
      <c r="C9" s="16">
        <v>218138.53</v>
      </c>
      <c r="D9" s="16">
        <v>213109.95</v>
      </c>
      <c r="E9" s="16">
        <v>150676</v>
      </c>
      <c r="F9" s="17">
        <f t="shared" si="0"/>
        <v>5028.5799999999872</v>
      </c>
      <c r="G9" s="18">
        <f t="shared" si="1"/>
        <v>-49512.199999999983</v>
      </c>
    </row>
    <row r="10" spans="1:7" ht="15.75" x14ac:dyDescent="0.25">
      <c r="A10" s="13" t="s">
        <v>13</v>
      </c>
      <c r="B10" s="24">
        <v>-7066</v>
      </c>
      <c r="C10" s="24">
        <v>42491.64</v>
      </c>
      <c r="D10" s="24">
        <v>44409</v>
      </c>
      <c r="E10" s="24">
        <v>42491.64</v>
      </c>
      <c r="F10" s="25">
        <f>C10-D10</f>
        <v>-1917.3600000000006</v>
      </c>
      <c r="G10" s="19">
        <f>B10+D10-E10</f>
        <v>-5148.6399999999994</v>
      </c>
    </row>
    <row r="11" spans="1:7" ht="15.75" x14ac:dyDescent="0.25">
      <c r="A11" s="13" t="s">
        <v>14</v>
      </c>
      <c r="B11" s="16">
        <v>-2434.4699999999998</v>
      </c>
      <c r="C11" s="16">
        <v>16941.169999999998</v>
      </c>
      <c r="D11" s="16">
        <v>17043.580000000002</v>
      </c>
      <c r="E11" s="16">
        <f>C11</f>
        <v>16941.169999999998</v>
      </c>
      <c r="F11" s="17">
        <f t="shared" si="0"/>
        <v>-102.41000000000349</v>
      </c>
      <c r="G11" s="18">
        <f t="shared" si="1"/>
        <v>-2332.0599999999959</v>
      </c>
    </row>
    <row r="12" spans="1:7" ht="15.75" x14ac:dyDescent="0.25">
      <c r="A12" s="13" t="s">
        <v>0</v>
      </c>
      <c r="B12" s="24">
        <v>9621.0499999999993</v>
      </c>
      <c r="C12" s="24">
        <v>16941.169999999998</v>
      </c>
      <c r="D12" s="24">
        <v>17043.490000000002</v>
      </c>
      <c r="E12" s="24">
        <v>1091.04</v>
      </c>
      <c r="F12" s="25">
        <f t="shared" si="0"/>
        <v>-102.32000000000335</v>
      </c>
      <c r="G12" s="19">
        <f t="shared" si="1"/>
        <v>25573.5</v>
      </c>
    </row>
    <row r="13" spans="1:7" ht="15.75" x14ac:dyDescent="0.25">
      <c r="A13" s="13" t="s">
        <v>22</v>
      </c>
      <c r="B13" s="16">
        <v>-93427.25</v>
      </c>
      <c r="C13" s="16">
        <v>296470.43</v>
      </c>
      <c r="D13" s="16">
        <v>297077.75</v>
      </c>
      <c r="E13" s="16">
        <v>287068.68</v>
      </c>
      <c r="F13" s="17">
        <f t="shared" si="0"/>
        <v>-607.32000000000698</v>
      </c>
      <c r="G13" s="18">
        <f t="shared" si="1"/>
        <v>-83418.179999999993</v>
      </c>
    </row>
    <row r="14" spans="1:7" ht="15.75" x14ac:dyDescent="0.25">
      <c r="A14" s="13" t="s">
        <v>15</v>
      </c>
      <c r="B14" s="16">
        <v>-3199.54</v>
      </c>
      <c r="C14" s="16">
        <v>16312.21</v>
      </c>
      <c r="D14" s="16">
        <v>17944.43</v>
      </c>
      <c r="E14" s="16">
        <f t="shared" ref="E14:E21" si="2">C14</f>
        <v>16312.21</v>
      </c>
      <c r="F14" s="17">
        <f t="shared" si="0"/>
        <v>-1632.2200000000012</v>
      </c>
      <c r="G14" s="18">
        <f t="shared" si="1"/>
        <v>-1567.3199999999997</v>
      </c>
    </row>
    <row r="15" spans="1:7" ht="15.75" x14ac:dyDescent="0.25">
      <c r="A15" s="13" t="s">
        <v>16</v>
      </c>
      <c r="B15" s="16">
        <v>-6816.8</v>
      </c>
      <c r="C15" s="16">
        <v>54003.47</v>
      </c>
      <c r="D15" s="16">
        <v>53218.8</v>
      </c>
      <c r="E15" s="16">
        <f t="shared" si="2"/>
        <v>54003.47</v>
      </c>
      <c r="F15" s="17">
        <f t="shared" si="0"/>
        <v>784.66999999999825</v>
      </c>
      <c r="G15" s="18">
        <f t="shared" si="1"/>
        <v>-7601.4700000000012</v>
      </c>
    </row>
    <row r="16" spans="1:7" ht="15.75" x14ac:dyDescent="0.25">
      <c r="A16" s="13" t="s">
        <v>5</v>
      </c>
      <c r="B16" s="16">
        <v>-12872.43</v>
      </c>
      <c r="C16" s="16">
        <v>97416.38</v>
      </c>
      <c r="D16" s="16">
        <v>96565.91</v>
      </c>
      <c r="E16" s="16">
        <f t="shared" si="2"/>
        <v>97416.38</v>
      </c>
      <c r="F16" s="17">
        <f t="shared" si="0"/>
        <v>850.47000000000116</v>
      </c>
      <c r="G16" s="18">
        <f t="shared" si="1"/>
        <v>-13722.899999999994</v>
      </c>
    </row>
    <row r="17" spans="1:7" ht="15.75" x14ac:dyDescent="0.25">
      <c r="A17" s="13" t="s">
        <v>1</v>
      </c>
      <c r="B17" s="16">
        <v>-13708.32</v>
      </c>
      <c r="C17" s="16">
        <v>111182.25</v>
      </c>
      <c r="D17" s="16">
        <v>109753.25</v>
      </c>
      <c r="E17" s="16">
        <f t="shared" si="2"/>
        <v>111182.25</v>
      </c>
      <c r="F17" s="17">
        <f t="shared" si="0"/>
        <v>1429</v>
      </c>
      <c r="G17" s="18">
        <f t="shared" si="1"/>
        <v>-15137.320000000007</v>
      </c>
    </row>
    <row r="18" spans="1:7" ht="15.75" x14ac:dyDescent="0.25">
      <c r="A18" s="13" t="s">
        <v>6</v>
      </c>
      <c r="B18" s="16">
        <v>-789.06</v>
      </c>
      <c r="C18" s="16">
        <v>5943.03</v>
      </c>
      <c r="D18" s="16">
        <v>5923.35</v>
      </c>
      <c r="E18" s="16">
        <f t="shared" si="2"/>
        <v>5943.03</v>
      </c>
      <c r="F18" s="17">
        <f t="shared" si="0"/>
        <v>19.679999999999382</v>
      </c>
      <c r="G18" s="18">
        <f t="shared" si="1"/>
        <v>-808.73999999999887</v>
      </c>
    </row>
    <row r="19" spans="1:7" ht="15.75" x14ac:dyDescent="0.25">
      <c r="A19" s="13" t="s">
        <v>7</v>
      </c>
      <c r="B19" s="16">
        <v>-7725.84</v>
      </c>
      <c r="C19" s="16">
        <v>48564.75</v>
      </c>
      <c r="D19" s="16">
        <v>47510.77</v>
      </c>
      <c r="E19" s="16">
        <f t="shared" si="2"/>
        <v>48564.75</v>
      </c>
      <c r="F19" s="17">
        <f t="shared" si="0"/>
        <v>1053.9800000000032</v>
      </c>
      <c r="G19" s="18">
        <f t="shared" si="1"/>
        <v>-8779.820000000007</v>
      </c>
    </row>
    <row r="20" spans="1:7" ht="15.75" x14ac:dyDescent="0.25">
      <c r="A20" s="20" t="s">
        <v>17</v>
      </c>
      <c r="B20" s="16">
        <v>-3142.29</v>
      </c>
      <c r="C20" s="16">
        <v>15333.06</v>
      </c>
      <c r="D20" s="16">
        <v>15783.83</v>
      </c>
      <c r="E20" s="16">
        <f t="shared" si="2"/>
        <v>15333.06</v>
      </c>
      <c r="F20" s="17">
        <f t="shared" si="0"/>
        <v>-450.77000000000044</v>
      </c>
      <c r="G20" s="18">
        <f>B20+D20-E20</f>
        <v>-2691.5199999999986</v>
      </c>
    </row>
    <row r="21" spans="1:7" ht="15.75" x14ac:dyDescent="0.25">
      <c r="A21" s="13" t="s">
        <v>18</v>
      </c>
      <c r="B21" s="16">
        <v>-474.08</v>
      </c>
      <c r="C21" s="16">
        <v>2194.2399999999998</v>
      </c>
      <c r="D21" s="16">
        <v>2534.27</v>
      </c>
      <c r="E21" s="16">
        <f t="shared" si="2"/>
        <v>2194.2399999999998</v>
      </c>
      <c r="F21" s="17">
        <f t="shared" si="0"/>
        <v>-340.0300000000002</v>
      </c>
      <c r="G21" s="18">
        <f>B21+D21-E21</f>
        <v>-134.04999999999973</v>
      </c>
    </row>
    <row r="22" spans="1:7" ht="15.75" x14ac:dyDescent="0.25">
      <c r="A22" s="9" t="s">
        <v>2</v>
      </c>
      <c r="B22" s="19">
        <f t="shared" ref="B22:G22" si="3">SUM(B8:B21)</f>
        <v>-254334.94999999998</v>
      </c>
      <c r="C22" s="19">
        <f t="shared" si="3"/>
        <v>944552.27999999991</v>
      </c>
      <c r="D22" s="19">
        <f t="shared" si="3"/>
        <v>940544.25000000012</v>
      </c>
      <c r="E22" s="19">
        <f t="shared" si="3"/>
        <v>851837.87000000011</v>
      </c>
      <c r="F22" s="19">
        <f t="shared" si="3"/>
        <v>4008.0299999999729</v>
      </c>
      <c r="G22" s="19">
        <f t="shared" si="3"/>
        <v>-165628.56999999995</v>
      </c>
    </row>
    <row r="23" spans="1:7" x14ac:dyDescent="0.25">
      <c r="A23" s="21" t="s">
        <v>23</v>
      </c>
      <c r="B23" s="21"/>
      <c r="C23" s="21"/>
      <c r="D23" s="21"/>
      <c r="E23" s="21"/>
      <c r="F23" s="21"/>
      <c r="G23" s="22">
        <v>8400</v>
      </c>
    </row>
    <row r="24" spans="1:7" x14ac:dyDescent="0.25">
      <c r="A24" s="21" t="s">
        <v>24</v>
      </c>
      <c r="B24" s="21"/>
      <c r="C24" s="21"/>
      <c r="D24" s="21"/>
      <c r="E24" s="21"/>
      <c r="F24" s="21"/>
      <c r="G24" s="22">
        <v>3144</v>
      </c>
    </row>
    <row r="25" spans="1:7" x14ac:dyDescent="0.25">
      <c r="A25" s="22" t="s">
        <v>25</v>
      </c>
      <c r="B25" s="21"/>
      <c r="C25" s="21"/>
      <c r="D25" s="21"/>
      <c r="E25" s="21"/>
      <c r="F25" s="21"/>
      <c r="G25" s="23">
        <f>SUM(G22:G24)</f>
        <v>-154084.56999999995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2024-02-02T08:21:26Z</dcterms:modified>
</cp:coreProperties>
</file>