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2" i="1" l="1"/>
  <c r="J91" i="1"/>
  <c r="J90" i="1"/>
  <c r="J95" i="1" s="1"/>
  <c r="J97" i="1" s="1"/>
  <c r="J110" i="1"/>
  <c r="J132" i="1"/>
  <c r="J108" i="1" l="1"/>
  <c r="J85" i="1" l="1"/>
  <c r="J84" i="1"/>
  <c r="J83" i="1"/>
  <c r="J88" i="1" s="1"/>
  <c r="J81" i="1" l="1"/>
  <c r="J78" i="1"/>
  <c r="J77" i="1"/>
  <c r="J76" i="1"/>
  <c r="J130" i="1"/>
  <c r="J126" i="1" l="1"/>
  <c r="J71" i="1"/>
  <c r="J70" i="1"/>
  <c r="J69" i="1"/>
  <c r="J74" i="1" s="1"/>
  <c r="J64" i="1" l="1"/>
  <c r="J63" i="1"/>
  <c r="J62" i="1"/>
  <c r="J67" i="1" s="1"/>
  <c r="J56" i="1" l="1"/>
  <c r="J55" i="1"/>
  <c r="J54" i="1"/>
  <c r="J59" i="1" s="1"/>
  <c r="J122" i="1" l="1"/>
  <c r="J48" i="1"/>
  <c r="J47" i="1"/>
  <c r="J46" i="1"/>
  <c r="J51" i="1" s="1"/>
  <c r="J41" i="1" l="1"/>
  <c r="J40" i="1"/>
  <c r="J39" i="1"/>
  <c r="J44" i="1" s="1"/>
  <c r="J33" i="1" l="1"/>
  <c r="J32" i="1"/>
  <c r="J31" i="1"/>
  <c r="J36" i="1" s="1"/>
  <c r="J25" i="1" l="1"/>
  <c r="J24" i="1"/>
  <c r="J23" i="1"/>
  <c r="J28" i="1" s="1"/>
  <c r="J17" i="1" l="1"/>
  <c r="J16" i="1"/>
  <c r="J15" i="1"/>
  <c r="J20" i="1" s="1"/>
  <c r="J9" i="1" l="1"/>
  <c r="J8" i="1"/>
  <c r="J7" i="1"/>
  <c r="J12" i="1" l="1"/>
</calcChain>
</file>

<file path=xl/sharedStrings.xml><?xml version="1.0" encoding="utf-8"?>
<sst xmlns="http://schemas.openxmlformats.org/spreadsheetml/2006/main" count="151" uniqueCount="66">
  <si>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</si>
  <si>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</si>
  <si>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</si>
  <si>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</si>
  <si>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</si>
  <si>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</si>
  <si>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</si>
  <si>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Аварийное обслуживание электрических сетей</t>
  </si>
  <si>
    <t>Аварийное обслуживание сантехнического оборудования</t>
  </si>
  <si>
    <t>лиц</t>
  </si>
  <si>
    <t>Выполненные работы  по статье   Ремонт   жилья  по ул.Дзержинского 111/19</t>
  </si>
  <si>
    <t>Выполненные работы  по статье   содержание газовых сетей   по ул.Дзержинского 111/19</t>
  </si>
  <si>
    <t>Выполненные работы  по статье   содержание жилья  по ул.Дзержинского 111/19</t>
  </si>
  <si>
    <t>январь  2024г.</t>
  </si>
  <si>
    <t>Конвертование счетов -квитанций  за январь 2024г</t>
  </si>
  <si>
    <t xml:space="preserve"> услуги Таганрог.ф-л ИВЦ ЖКХ    за январь 2024г</t>
  </si>
  <si>
    <t>февраль  2024г.</t>
  </si>
  <si>
    <t>Конвертование счетов -квитанций  за февраль 2024г</t>
  </si>
  <si>
    <t xml:space="preserve"> услуги Таганрог.ф-л ИВЦ ЖКХ    за февраль 2024г</t>
  </si>
  <si>
    <t>март  2024г.</t>
  </si>
  <si>
    <t>Конвертование счетов -квитанций  за март 2024г</t>
  </si>
  <si>
    <t xml:space="preserve"> услуги Таганрог.ф-л ИВЦ ЖКХ    за март 2024г</t>
  </si>
  <si>
    <t>Акт №3 ИП Наливайко А.В. ( тех обслуживание вентканалов и дымоходов)</t>
  </si>
  <si>
    <t>усл</t>
  </si>
  <si>
    <t>апрель  2024г.</t>
  </si>
  <si>
    <t>Конвертование счетов -квитанций  за апрель 2024г</t>
  </si>
  <si>
    <t xml:space="preserve"> услуги Таганрог.ф-л ИВЦ ЖКХ    за апрель 2024г</t>
  </si>
  <si>
    <t>ФФБУЗ "Центр гигиены и эпидемиологии" Ростов-на Дону (анализ воды)</t>
  </si>
  <si>
    <t>май  2024г.</t>
  </si>
  <si>
    <t>Конвертование счетов -квитанций  за май 2024г</t>
  </si>
  <si>
    <t xml:space="preserve"> услуги Таганрог.ф-л ИВЦ ЖКХ    за май 2024г</t>
  </si>
  <si>
    <t>июнь  2024г.</t>
  </si>
  <si>
    <t>Конвертование счетов -квитанций  за июнь 2024г</t>
  </si>
  <si>
    <t xml:space="preserve"> услуги Таганрог.ф-л ИВЦ ЖКХ    за июнь 2024г</t>
  </si>
  <si>
    <t>Опрессовка внутридомовой системы ЦО-300мп</t>
  </si>
  <si>
    <t>июнь 2024г</t>
  </si>
  <si>
    <t>Подготовка к опрессовке внутридомовой системы ЦО( смена кранов ф до 20мм-10шт, смена труб ф до 25мм-3мп)</t>
  </si>
  <si>
    <t>ИТОГО</t>
  </si>
  <si>
    <t>июль  2024г.</t>
  </si>
  <si>
    <t>Конвертование счетов -квитанций  за июль 2024г</t>
  </si>
  <si>
    <t xml:space="preserve"> услуги Таганрог.ф-л ИВЦ ЖКХ    за июль 2024г</t>
  </si>
  <si>
    <t>август   2024г.</t>
  </si>
  <si>
    <t>Конвертование счетов -квитанций  за август 2024г</t>
  </si>
  <si>
    <t xml:space="preserve"> услуги Таганрог.ф-л ИВЦ ЖКХ    за август 2024г</t>
  </si>
  <si>
    <t>сентябрь  2024г.</t>
  </si>
  <si>
    <t>Конвертование счетов -квитанций  за сентябрь2024г</t>
  </si>
  <si>
    <t xml:space="preserve"> услуги Таганрог.ф-л ИВЦ ЖКХ    засентябрь 2024г</t>
  </si>
  <si>
    <t>сентябрь 2024г</t>
  </si>
  <si>
    <t>октябрь 2024г</t>
  </si>
  <si>
    <t>Смена крана ф 15мм-1шт на трубопроводе ЦО</t>
  </si>
  <si>
    <t>Конвертование счетов -квитанций  за октябрь2024г</t>
  </si>
  <si>
    <t xml:space="preserve"> услуги Таганрог.ф-л ИВЦ ЖКХ    за октябрь  2024г</t>
  </si>
  <si>
    <t>Демонтаж заглушек ф до 100мм-2шт, установка дросельной шайбы-1шт, пуск теплоносителя</t>
  </si>
  <si>
    <t>октябрь  2024г.</t>
  </si>
  <si>
    <t>ноябрь  2024г.</t>
  </si>
  <si>
    <t>Конвертование счетов -квитанций  за ноябрь 2024г</t>
  </si>
  <si>
    <t xml:space="preserve"> услуги Таганрог.ф-л ИВЦ ЖКХ    за ноябрь   2024г</t>
  </si>
  <si>
    <t>Акт №162 от 03.11.2024г  ИП Наливайко А.В.( периодическая проверка вентканалов и дымоходов)</t>
  </si>
  <si>
    <t>декабрь 2024г</t>
  </si>
  <si>
    <t>Акт №7252 от 16.12.2024г филиал "Газпром газораспределение для населения Ростов на Дону" тех обслуживание</t>
  </si>
  <si>
    <t>ВСЕГО</t>
  </si>
  <si>
    <t>декабрь 2024г.</t>
  </si>
  <si>
    <t>Конвертование счетов -квитанций  за декабрь 2024г</t>
  </si>
  <si>
    <t xml:space="preserve"> услуги Таганрог.ф-л ИВЦ ЖКХ    за декабрь   2024г</t>
  </si>
  <si>
    <t>Превышающий расход по СОИД  по ХВС за 12 месяцев</t>
  </si>
  <si>
    <t>Смена трубопровода ЦО  ( ф до 63мм пп-12мп- материал)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</si>
</sst>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1" xfId="0" applyBorder="1"/>
    <xf numFmtId="0" fontId="1" fillId="2" borderId="6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6" xfId="0" applyBorder="1"/>
    <xf numFmtId="4" fontId="5" fillId="0" borderId="6" xfId="0" applyNumberFormat="1" applyFont="1" applyBorder="1"/>
    <xf numFmtId="4" fontId="5" fillId="0" borderId="6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topLeftCell="A91" workbookViewId="0">
      <selection activeCell="C128" sqref="C128:G128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37" t="s">
        <v>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63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"/>
    </row>
    <row r="4" spans="1:11" ht="15" customHeight="1" x14ac:dyDescent="0.25">
      <c r="A4" s="136" t="s">
        <v>0</v>
      </c>
      <c r="B4" s="136"/>
      <c r="C4" s="136" t="s">
        <v>6</v>
      </c>
      <c r="D4" s="136"/>
      <c r="E4" s="136"/>
      <c r="F4" s="136"/>
      <c r="G4" s="136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50"/>
      <c r="B5" s="151"/>
      <c r="C5" s="150"/>
      <c r="D5" s="152"/>
      <c r="E5" s="152"/>
      <c r="F5" s="152"/>
      <c r="G5" s="151"/>
      <c r="H5" s="6"/>
      <c r="I5" s="6"/>
      <c r="J5" s="6"/>
      <c r="K5" s="1"/>
    </row>
    <row r="6" spans="1:11" x14ac:dyDescent="0.25">
      <c r="A6" s="8"/>
      <c r="B6" s="9"/>
      <c r="C6" s="8"/>
      <c r="D6" s="11"/>
      <c r="E6" s="11"/>
      <c r="F6" s="11"/>
      <c r="G6" s="9"/>
      <c r="H6" s="10"/>
      <c r="I6" s="9"/>
      <c r="J6" s="4"/>
      <c r="K6" s="5"/>
    </row>
    <row r="7" spans="1:11" x14ac:dyDescent="0.25">
      <c r="A7" s="123" t="s">
        <v>13</v>
      </c>
      <c r="B7" s="123"/>
      <c r="C7" s="124" t="s">
        <v>7</v>
      </c>
      <c r="D7" s="125"/>
      <c r="E7" s="125"/>
      <c r="F7" s="125"/>
      <c r="G7" s="126"/>
      <c r="H7" s="10" t="s">
        <v>4</v>
      </c>
      <c r="I7" s="2">
        <v>650.77</v>
      </c>
      <c r="J7" s="3">
        <f>I7*1</f>
        <v>650.77</v>
      </c>
      <c r="K7" s="5"/>
    </row>
    <row r="8" spans="1:11" x14ac:dyDescent="0.25">
      <c r="A8" s="8"/>
      <c r="B8" s="9"/>
      <c r="C8" s="124" t="s">
        <v>8</v>
      </c>
      <c r="D8" s="125"/>
      <c r="E8" s="125"/>
      <c r="F8" s="125"/>
      <c r="G8" s="126"/>
      <c r="H8" s="10" t="s">
        <v>4</v>
      </c>
      <c r="I8" s="2">
        <v>650.77</v>
      </c>
      <c r="J8" s="3">
        <f>I8*1.5</f>
        <v>976.15499999999997</v>
      </c>
      <c r="K8" s="5"/>
    </row>
    <row r="9" spans="1:11" x14ac:dyDescent="0.25">
      <c r="A9" s="8"/>
      <c r="B9" s="9"/>
      <c r="C9" s="124" t="s">
        <v>14</v>
      </c>
      <c r="D9" s="125"/>
      <c r="E9" s="125"/>
      <c r="F9" s="125"/>
      <c r="G9" s="126"/>
      <c r="H9" s="10" t="s">
        <v>9</v>
      </c>
      <c r="I9" s="7">
        <v>12</v>
      </c>
      <c r="J9" s="3">
        <f>I9*0.62</f>
        <v>7.4399999999999995</v>
      </c>
      <c r="K9" s="5"/>
    </row>
    <row r="10" spans="1:11" x14ac:dyDescent="0.25">
      <c r="A10" s="127"/>
      <c r="B10" s="128"/>
      <c r="C10" s="124" t="s">
        <v>15</v>
      </c>
      <c r="D10" s="125"/>
      <c r="E10" s="125"/>
      <c r="F10" s="125"/>
      <c r="G10" s="126"/>
      <c r="H10" s="10"/>
      <c r="I10" s="9"/>
      <c r="J10" s="3">
        <v>515.91999999999996</v>
      </c>
      <c r="K10" s="5"/>
    </row>
    <row r="11" spans="1:11" ht="14.25" customHeight="1" x14ac:dyDescent="0.25">
      <c r="A11" s="25"/>
      <c r="B11" s="26"/>
      <c r="C11" s="144"/>
      <c r="D11" s="145"/>
      <c r="E11" s="145"/>
      <c r="F11" s="145"/>
      <c r="G11" s="146"/>
      <c r="H11" s="15"/>
      <c r="I11" s="26"/>
      <c r="J11" s="3"/>
      <c r="K11" s="5"/>
    </row>
    <row r="12" spans="1:11" ht="13.5" customHeight="1" x14ac:dyDescent="0.25">
      <c r="A12" s="127" t="s">
        <v>5</v>
      </c>
      <c r="B12" s="128"/>
      <c r="C12" s="12"/>
      <c r="D12" s="13"/>
      <c r="E12" s="13"/>
      <c r="F12" s="13"/>
      <c r="G12" s="14"/>
      <c r="H12" s="10"/>
      <c r="I12" s="9"/>
      <c r="J12" s="4">
        <f>SUM(J7:J11)</f>
        <v>2150.2849999999999</v>
      </c>
      <c r="K12" s="5"/>
    </row>
    <row r="13" spans="1:11" ht="13.5" customHeight="1" x14ac:dyDescent="0.25">
      <c r="A13" s="19"/>
      <c r="B13" s="20"/>
      <c r="C13" s="16"/>
      <c r="D13" s="17"/>
      <c r="E13" s="17"/>
      <c r="F13" s="17"/>
      <c r="G13" s="18"/>
      <c r="H13" s="15"/>
      <c r="I13" s="20"/>
      <c r="J13" s="4"/>
      <c r="K13" s="5"/>
    </row>
    <row r="14" spans="1:11" ht="13.5" customHeight="1" x14ac:dyDescent="0.25">
      <c r="A14" s="123"/>
      <c r="B14" s="123"/>
      <c r="C14" s="124"/>
      <c r="D14" s="125"/>
      <c r="E14" s="125"/>
      <c r="F14" s="125"/>
      <c r="G14" s="126"/>
      <c r="H14" s="15"/>
      <c r="I14" s="2"/>
      <c r="J14" s="3"/>
      <c r="K14" s="5"/>
    </row>
    <row r="15" spans="1:11" ht="13.5" customHeight="1" x14ac:dyDescent="0.25">
      <c r="A15" s="123" t="s">
        <v>16</v>
      </c>
      <c r="B15" s="123"/>
      <c r="C15" s="124" t="s">
        <v>7</v>
      </c>
      <c r="D15" s="125"/>
      <c r="E15" s="125"/>
      <c r="F15" s="125"/>
      <c r="G15" s="126"/>
      <c r="H15" s="15" t="s">
        <v>4</v>
      </c>
      <c r="I15" s="2">
        <v>650.77</v>
      </c>
      <c r="J15" s="3">
        <f>I15*1</f>
        <v>650.77</v>
      </c>
      <c r="K15" s="5"/>
    </row>
    <row r="16" spans="1:11" ht="13.5" customHeight="1" x14ac:dyDescent="0.25">
      <c r="A16" s="36"/>
      <c r="B16" s="37"/>
      <c r="C16" s="124" t="s">
        <v>8</v>
      </c>
      <c r="D16" s="125"/>
      <c r="E16" s="125"/>
      <c r="F16" s="125"/>
      <c r="G16" s="126"/>
      <c r="H16" s="15" t="s">
        <v>4</v>
      </c>
      <c r="I16" s="2">
        <v>650.77</v>
      </c>
      <c r="J16" s="3">
        <f>I16*1.5</f>
        <v>976.15499999999997</v>
      </c>
      <c r="K16" s="5"/>
    </row>
    <row r="17" spans="1:11" ht="13.5" customHeight="1" x14ac:dyDescent="0.25">
      <c r="A17" s="36"/>
      <c r="B17" s="37"/>
      <c r="C17" s="124" t="s">
        <v>17</v>
      </c>
      <c r="D17" s="125"/>
      <c r="E17" s="125"/>
      <c r="F17" s="125"/>
      <c r="G17" s="126"/>
      <c r="H17" s="15" t="s">
        <v>9</v>
      </c>
      <c r="I17" s="7">
        <v>12</v>
      </c>
      <c r="J17" s="3">
        <f>I17*0.62</f>
        <v>7.4399999999999995</v>
      </c>
      <c r="K17" s="5"/>
    </row>
    <row r="18" spans="1:11" ht="28.5" customHeight="1" x14ac:dyDescent="0.25">
      <c r="A18" s="127"/>
      <c r="B18" s="128"/>
      <c r="C18" s="124" t="s">
        <v>18</v>
      </c>
      <c r="D18" s="125"/>
      <c r="E18" s="125"/>
      <c r="F18" s="125"/>
      <c r="G18" s="126"/>
      <c r="H18" s="15"/>
      <c r="I18" s="37"/>
      <c r="J18" s="3">
        <v>513.61</v>
      </c>
      <c r="K18" s="5"/>
    </row>
    <row r="19" spans="1:11" ht="38.25" customHeight="1" x14ac:dyDescent="0.25">
      <c r="A19" s="36"/>
      <c r="B19" s="37"/>
      <c r="C19" s="147" t="s">
        <v>22</v>
      </c>
      <c r="D19" s="148"/>
      <c r="E19" s="148"/>
      <c r="F19" s="148"/>
      <c r="G19" s="149"/>
      <c r="H19" s="15" t="s">
        <v>23</v>
      </c>
      <c r="I19" s="37">
        <v>1</v>
      </c>
      <c r="J19" s="3">
        <v>3950</v>
      </c>
      <c r="K19" s="5"/>
    </row>
    <row r="20" spans="1:11" ht="13.5" customHeight="1" x14ac:dyDescent="0.25">
      <c r="A20" s="127" t="s">
        <v>5</v>
      </c>
      <c r="B20" s="128"/>
      <c r="C20" s="38"/>
      <c r="D20" s="39"/>
      <c r="E20" s="39"/>
      <c r="F20" s="39"/>
      <c r="G20" s="40"/>
      <c r="H20" s="15"/>
      <c r="I20" s="37"/>
      <c r="J20" s="4">
        <f>SUM(J15:J19)</f>
        <v>6097.9750000000004</v>
      </c>
      <c r="K20" s="5"/>
    </row>
    <row r="21" spans="1:11" ht="13.5" customHeight="1" x14ac:dyDescent="0.25">
      <c r="A21" s="123"/>
      <c r="B21" s="123"/>
      <c r="C21" s="124"/>
      <c r="D21" s="125"/>
      <c r="E21" s="125"/>
      <c r="F21" s="125"/>
      <c r="G21" s="126"/>
      <c r="H21" s="15"/>
      <c r="I21" s="2"/>
      <c r="J21" s="3"/>
      <c r="K21" s="5"/>
    </row>
    <row r="22" spans="1:11" ht="13.5" customHeight="1" x14ac:dyDescent="0.25">
      <c r="A22" s="27"/>
      <c r="B22" s="28"/>
      <c r="C22" s="124"/>
      <c r="D22" s="125"/>
      <c r="E22" s="125"/>
      <c r="F22" s="125"/>
      <c r="G22" s="126"/>
      <c r="H22" s="15"/>
      <c r="I22" s="2"/>
      <c r="J22" s="3"/>
      <c r="K22" s="5"/>
    </row>
    <row r="23" spans="1:11" ht="13.5" customHeight="1" x14ac:dyDescent="0.25">
      <c r="A23" s="123" t="s">
        <v>19</v>
      </c>
      <c r="B23" s="123"/>
      <c r="C23" s="124" t="s">
        <v>7</v>
      </c>
      <c r="D23" s="125"/>
      <c r="E23" s="125"/>
      <c r="F23" s="125"/>
      <c r="G23" s="126"/>
      <c r="H23" s="15" t="s">
        <v>4</v>
      </c>
      <c r="I23" s="2">
        <v>650.77</v>
      </c>
      <c r="J23" s="3">
        <f>I23*1</f>
        <v>650.77</v>
      </c>
      <c r="K23" s="5"/>
    </row>
    <row r="24" spans="1:11" ht="13.5" customHeight="1" x14ac:dyDescent="0.25">
      <c r="A24" s="41"/>
      <c r="B24" s="42"/>
      <c r="C24" s="124" t="s">
        <v>8</v>
      </c>
      <c r="D24" s="125"/>
      <c r="E24" s="125"/>
      <c r="F24" s="125"/>
      <c r="G24" s="126"/>
      <c r="H24" s="15" t="s">
        <v>4</v>
      </c>
      <c r="I24" s="2">
        <v>650.77</v>
      </c>
      <c r="J24" s="3">
        <f>I24*1.5</f>
        <v>976.15499999999997</v>
      </c>
      <c r="K24" s="5"/>
    </row>
    <row r="25" spans="1:11" ht="13.5" customHeight="1" x14ac:dyDescent="0.25">
      <c r="A25" s="41"/>
      <c r="B25" s="42"/>
      <c r="C25" s="124" t="s">
        <v>20</v>
      </c>
      <c r="D25" s="125"/>
      <c r="E25" s="125"/>
      <c r="F25" s="125"/>
      <c r="G25" s="126"/>
      <c r="H25" s="15" t="s">
        <v>9</v>
      </c>
      <c r="I25" s="7">
        <v>12</v>
      </c>
      <c r="J25" s="3">
        <f>I25*0.62</f>
        <v>7.4399999999999995</v>
      </c>
      <c r="K25" s="5"/>
    </row>
    <row r="26" spans="1:11" ht="13.5" customHeight="1" x14ac:dyDescent="0.25">
      <c r="A26" s="127"/>
      <c r="B26" s="128"/>
      <c r="C26" s="124" t="s">
        <v>21</v>
      </c>
      <c r="D26" s="125"/>
      <c r="E26" s="125"/>
      <c r="F26" s="125"/>
      <c r="G26" s="126"/>
      <c r="H26" s="15"/>
      <c r="I26" s="42"/>
      <c r="J26" s="3">
        <v>588.94000000000005</v>
      </c>
      <c r="K26" s="5"/>
    </row>
    <row r="27" spans="1:11" ht="13.5" customHeight="1" x14ac:dyDescent="0.25">
      <c r="A27" s="41"/>
      <c r="B27" s="42"/>
      <c r="C27" s="144"/>
      <c r="D27" s="145"/>
      <c r="E27" s="145"/>
      <c r="F27" s="145"/>
      <c r="G27" s="146"/>
      <c r="H27" s="15"/>
      <c r="I27" s="42"/>
      <c r="J27" s="3"/>
      <c r="K27" s="5"/>
    </row>
    <row r="28" spans="1:11" ht="13.5" customHeight="1" x14ac:dyDescent="0.25">
      <c r="A28" s="127" t="s">
        <v>5</v>
      </c>
      <c r="B28" s="128"/>
      <c r="C28" s="43"/>
      <c r="D28" s="44"/>
      <c r="E28" s="44"/>
      <c r="F28" s="44"/>
      <c r="G28" s="45"/>
      <c r="H28" s="15"/>
      <c r="I28" s="42"/>
      <c r="J28" s="4">
        <f>SUM(J23:J27)</f>
        <v>2223.3050000000003</v>
      </c>
      <c r="K28" s="5"/>
    </row>
    <row r="29" spans="1:11" ht="13.5" customHeight="1" x14ac:dyDescent="0.25">
      <c r="A29" s="29"/>
      <c r="B29" s="30"/>
      <c r="C29" s="124"/>
      <c r="D29" s="125"/>
      <c r="E29" s="125"/>
      <c r="F29" s="125"/>
      <c r="G29" s="126"/>
      <c r="H29" s="15"/>
      <c r="I29" s="2"/>
      <c r="J29" s="3"/>
      <c r="K29" s="5"/>
    </row>
    <row r="30" spans="1:11" ht="13.5" customHeight="1" x14ac:dyDescent="0.25">
      <c r="A30" s="29"/>
      <c r="B30" s="30"/>
      <c r="C30" s="124"/>
      <c r="D30" s="125"/>
      <c r="E30" s="125"/>
      <c r="F30" s="125"/>
      <c r="G30" s="126"/>
      <c r="H30" s="15"/>
      <c r="I30" s="7"/>
      <c r="J30" s="3"/>
      <c r="K30" s="5"/>
    </row>
    <row r="31" spans="1:11" ht="13.5" customHeight="1" x14ac:dyDescent="0.25">
      <c r="A31" s="123" t="s">
        <v>24</v>
      </c>
      <c r="B31" s="123"/>
      <c r="C31" s="124" t="s">
        <v>7</v>
      </c>
      <c r="D31" s="125"/>
      <c r="E31" s="125"/>
      <c r="F31" s="125"/>
      <c r="G31" s="126"/>
      <c r="H31" s="15" t="s">
        <v>4</v>
      </c>
      <c r="I31" s="2">
        <v>650.77</v>
      </c>
      <c r="J31" s="3">
        <f>I31*1</f>
        <v>650.77</v>
      </c>
      <c r="K31" s="5"/>
    </row>
    <row r="32" spans="1:11" ht="35.25" customHeight="1" x14ac:dyDescent="0.25">
      <c r="A32" s="46"/>
      <c r="B32" s="47"/>
      <c r="C32" s="124" t="s">
        <v>8</v>
      </c>
      <c r="D32" s="125"/>
      <c r="E32" s="125"/>
      <c r="F32" s="125"/>
      <c r="G32" s="126"/>
      <c r="H32" s="15" t="s">
        <v>4</v>
      </c>
      <c r="I32" s="2">
        <v>650.77</v>
      </c>
      <c r="J32" s="3">
        <f>I32*1.5</f>
        <v>976.15499999999997</v>
      </c>
      <c r="K32" s="5"/>
    </row>
    <row r="33" spans="1:11" ht="13.5" customHeight="1" x14ac:dyDescent="0.25">
      <c r="A33" s="46"/>
      <c r="B33" s="47"/>
      <c r="C33" s="124" t="s">
        <v>25</v>
      </c>
      <c r="D33" s="125"/>
      <c r="E33" s="125"/>
      <c r="F33" s="125"/>
      <c r="G33" s="126"/>
      <c r="H33" s="15" t="s">
        <v>9</v>
      </c>
      <c r="I33" s="7">
        <v>12</v>
      </c>
      <c r="J33" s="3">
        <f>I33*0.62</f>
        <v>7.4399999999999995</v>
      </c>
      <c r="K33" s="5"/>
    </row>
    <row r="34" spans="1:11" ht="13.5" customHeight="1" x14ac:dyDescent="0.25">
      <c r="A34" s="127"/>
      <c r="B34" s="128"/>
      <c r="C34" s="124" t="s">
        <v>26</v>
      </c>
      <c r="D34" s="125"/>
      <c r="E34" s="125"/>
      <c r="F34" s="125"/>
      <c r="G34" s="126"/>
      <c r="H34" s="15"/>
      <c r="I34" s="47"/>
      <c r="J34" s="3">
        <v>586.46</v>
      </c>
      <c r="K34" s="5"/>
    </row>
    <row r="35" spans="1:11" ht="13.5" customHeight="1" x14ac:dyDescent="0.25">
      <c r="A35" s="46"/>
      <c r="B35" s="47"/>
      <c r="C35" s="144"/>
      <c r="D35" s="145"/>
      <c r="E35" s="145"/>
      <c r="F35" s="145"/>
      <c r="G35" s="146"/>
      <c r="H35" s="15"/>
      <c r="I35" s="47"/>
      <c r="J35" s="3"/>
      <c r="K35" s="5"/>
    </row>
    <row r="36" spans="1:11" ht="13.5" customHeight="1" x14ac:dyDescent="0.25">
      <c r="A36" s="127" t="s">
        <v>5</v>
      </c>
      <c r="B36" s="128"/>
      <c r="C36" s="48"/>
      <c r="D36" s="49"/>
      <c r="E36" s="49"/>
      <c r="F36" s="49"/>
      <c r="G36" s="50"/>
      <c r="H36" s="15"/>
      <c r="I36" s="47"/>
      <c r="J36" s="4">
        <f>SUM(J31:J35)</f>
        <v>2220.8249999999998</v>
      </c>
      <c r="K36" s="5"/>
    </row>
    <row r="37" spans="1:11" ht="13.5" customHeight="1" x14ac:dyDescent="0.25">
      <c r="A37" s="33"/>
      <c r="B37" s="34"/>
      <c r="C37" s="124"/>
      <c r="D37" s="125"/>
      <c r="E37" s="125"/>
      <c r="F37" s="125"/>
      <c r="G37" s="126"/>
      <c r="H37" s="15"/>
      <c r="I37" s="2"/>
      <c r="J37" s="3"/>
      <c r="K37" s="5"/>
    </row>
    <row r="38" spans="1:11" ht="13.5" customHeight="1" x14ac:dyDescent="0.25">
      <c r="A38" s="33"/>
      <c r="B38" s="34"/>
      <c r="C38" s="124"/>
      <c r="D38" s="125"/>
      <c r="E38" s="125"/>
      <c r="F38" s="125"/>
      <c r="G38" s="126"/>
      <c r="H38" s="15"/>
      <c r="I38" s="7"/>
      <c r="J38" s="3"/>
      <c r="K38" s="5"/>
    </row>
    <row r="39" spans="1:11" ht="13.5" customHeight="1" x14ac:dyDescent="0.25">
      <c r="A39" s="123" t="s">
        <v>28</v>
      </c>
      <c r="B39" s="123"/>
      <c r="C39" s="124" t="s">
        <v>7</v>
      </c>
      <c r="D39" s="125"/>
      <c r="E39" s="125"/>
      <c r="F39" s="125"/>
      <c r="G39" s="126"/>
      <c r="H39" s="15" t="s">
        <v>4</v>
      </c>
      <c r="I39" s="2">
        <v>650.77</v>
      </c>
      <c r="J39" s="3">
        <f>I39*1</f>
        <v>650.77</v>
      </c>
      <c r="K39" s="5"/>
    </row>
    <row r="40" spans="1:11" ht="34.5" customHeight="1" x14ac:dyDescent="0.25">
      <c r="A40" s="51"/>
      <c r="B40" s="52"/>
      <c r="C40" s="124" t="s">
        <v>8</v>
      </c>
      <c r="D40" s="125"/>
      <c r="E40" s="125"/>
      <c r="F40" s="125"/>
      <c r="G40" s="126"/>
      <c r="H40" s="15" t="s">
        <v>4</v>
      </c>
      <c r="I40" s="2">
        <v>650.77</v>
      </c>
      <c r="J40" s="3">
        <f>I40*1.5</f>
        <v>976.15499999999997</v>
      </c>
      <c r="K40" s="5"/>
    </row>
    <row r="41" spans="1:11" ht="13.5" customHeight="1" x14ac:dyDescent="0.25">
      <c r="A41" s="51"/>
      <c r="B41" s="52"/>
      <c r="C41" s="124" t="s">
        <v>29</v>
      </c>
      <c r="D41" s="125"/>
      <c r="E41" s="125"/>
      <c r="F41" s="125"/>
      <c r="G41" s="126"/>
      <c r="H41" s="15" t="s">
        <v>9</v>
      </c>
      <c r="I41" s="7">
        <v>12</v>
      </c>
      <c r="J41" s="3">
        <f>I41*0.62</f>
        <v>7.4399999999999995</v>
      </c>
      <c r="K41" s="5"/>
    </row>
    <row r="42" spans="1:11" ht="13.5" customHeight="1" x14ac:dyDescent="0.25">
      <c r="A42" s="127"/>
      <c r="B42" s="128"/>
      <c r="C42" s="124" t="s">
        <v>30</v>
      </c>
      <c r="D42" s="125"/>
      <c r="E42" s="125"/>
      <c r="F42" s="125"/>
      <c r="G42" s="126"/>
      <c r="H42" s="15"/>
      <c r="I42" s="52"/>
      <c r="J42" s="3">
        <v>559.14</v>
      </c>
      <c r="K42" s="5"/>
    </row>
    <row r="43" spans="1:11" ht="37.5" customHeight="1" x14ac:dyDescent="0.25">
      <c r="A43" s="51"/>
      <c r="B43" s="52"/>
      <c r="C43" s="144" t="s">
        <v>27</v>
      </c>
      <c r="D43" s="145"/>
      <c r="E43" s="145"/>
      <c r="F43" s="145"/>
      <c r="G43" s="146"/>
      <c r="H43" s="15" t="s">
        <v>23</v>
      </c>
      <c r="I43" s="2">
        <v>1</v>
      </c>
      <c r="J43" s="3">
        <v>3941.66</v>
      </c>
      <c r="K43" s="5"/>
    </row>
    <row r="44" spans="1:11" ht="13.5" customHeight="1" x14ac:dyDescent="0.25">
      <c r="A44" s="127" t="s">
        <v>5</v>
      </c>
      <c r="B44" s="128"/>
      <c r="C44" s="53"/>
      <c r="D44" s="54"/>
      <c r="E44" s="54"/>
      <c r="F44" s="54"/>
      <c r="G44" s="55"/>
      <c r="H44" s="56"/>
      <c r="I44" s="57"/>
      <c r="J44" s="58">
        <f>SUM(J39:J43)</f>
        <v>6135.165</v>
      </c>
      <c r="K44" s="5"/>
    </row>
    <row r="45" spans="1:11" ht="21" customHeight="1" x14ac:dyDescent="0.25">
      <c r="A45" s="63"/>
      <c r="B45" s="64"/>
      <c r="C45" s="162"/>
      <c r="D45" s="162"/>
      <c r="E45" s="162"/>
      <c r="F45" s="162"/>
      <c r="G45" s="162"/>
      <c r="H45" s="65"/>
      <c r="I45" s="65"/>
      <c r="J45" s="65"/>
      <c r="K45" s="5"/>
    </row>
    <row r="46" spans="1:11" ht="15" customHeight="1" x14ac:dyDescent="0.25">
      <c r="A46" s="123" t="s">
        <v>31</v>
      </c>
      <c r="B46" s="123"/>
      <c r="C46" s="124" t="s">
        <v>7</v>
      </c>
      <c r="D46" s="125"/>
      <c r="E46" s="125"/>
      <c r="F46" s="125"/>
      <c r="G46" s="126"/>
      <c r="H46" s="15" t="s">
        <v>4</v>
      </c>
      <c r="I46" s="2">
        <v>650.77</v>
      </c>
      <c r="J46" s="3">
        <f>I46*1</f>
        <v>650.77</v>
      </c>
      <c r="K46" s="5"/>
    </row>
    <row r="47" spans="1:11" ht="17.25" customHeight="1" x14ac:dyDescent="0.25">
      <c r="A47" s="59"/>
      <c r="B47" s="60"/>
      <c r="C47" s="124" t="s">
        <v>8</v>
      </c>
      <c r="D47" s="125"/>
      <c r="E47" s="125"/>
      <c r="F47" s="125"/>
      <c r="G47" s="126"/>
      <c r="H47" s="15" t="s">
        <v>4</v>
      </c>
      <c r="I47" s="2">
        <v>650.77</v>
      </c>
      <c r="J47" s="3">
        <f>I47*1.5</f>
        <v>976.15499999999997</v>
      </c>
      <c r="K47" s="5"/>
    </row>
    <row r="48" spans="1:11" ht="14.25" customHeight="1" x14ac:dyDescent="0.25">
      <c r="A48" s="59"/>
      <c r="B48" s="60"/>
      <c r="C48" s="124" t="s">
        <v>32</v>
      </c>
      <c r="D48" s="125"/>
      <c r="E48" s="125"/>
      <c r="F48" s="125"/>
      <c r="G48" s="126"/>
      <c r="H48" s="15" t="s">
        <v>9</v>
      </c>
      <c r="I48" s="7">
        <v>12</v>
      </c>
      <c r="J48" s="3">
        <f>I48*0.62</f>
        <v>7.4399999999999995</v>
      </c>
      <c r="K48" s="5"/>
    </row>
    <row r="49" spans="1:11" ht="15" customHeight="1" x14ac:dyDescent="0.25">
      <c r="A49" s="127"/>
      <c r="B49" s="128"/>
      <c r="C49" s="124" t="s">
        <v>33</v>
      </c>
      <c r="D49" s="125"/>
      <c r="E49" s="125"/>
      <c r="F49" s="125"/>
      <c r="G49" s="126"/>
      <c r="H49" s="15"/>
      <c r="I49" s="60"/>
      <c r="J49" s="3">
        <v>523.97</v>
      </c>
      <c r="K49" s="5"/>
    </row>
    <row r="50" spans="1:11" ht="14.25" customHeight="1" x14ac:dyDescent="0.25">
      <c r="A50" s="59"/>
      <c r="B50" s="60"/>
      <c r="C50" s="147" t="s">
        <v>34</v>
      </c>
      <c r="D50" s="148"/>
      <c r="E50" s="148"/>
      <c r="F50" s="148"/>
      <c r="G50" s="149"/>
      <c r="H50" s="15"/>
      <c r="I50" s="2"/>
      <c r="J50" s="3">
        <v>21839</v>
      </c>
      <c r="K50" s="5"/>
    </row>
    <row r="51" spans="1:11" ht="13.5" customHeight="1" x14ac:dyDescent="0.25">
      <c r="A51" s="127" t="s">
        <v>5</v>
      </c>
      <c r="B51" s="128"/>
      <c r="C51" s="53"/>
      <c r="D51" s="54"/>
      <c r="E51" s="54"/>
      <c r="F51" s="54"/>
      <c r="G51" s="55"/>
      <c r="H51" s="56"/>
      <c r="I51" s="57"/>
      <c r="J51" s="58">
        <f>SUM(J46:J50)</f>
        <v>23997.334999999999</v>
      </c>
      <c r="K51" s="5"/>
    </row>
    <row r="52" spans="1:11" ht="13.5" customHeight="1" x14ac:dyDescent="0.25">
      <c r="A52" s="132"/>
      <c r="B52" s="132"/>
      <c r="C52" s="163"/>
      <c r="D52" s="163"/>
      <c r="E52" s="163"/>
      <c r="F52" s="163"/>
      <c r="G52" s="163"/>
      <c r="H52" s="66"/>
      <c r="I52" s="66"/>
      <c r="J52" s="67"/>
      <c r="K52" s="5"/>
    </row>
    <row r="53" spans="1:11" ht="13.5" customHeight="1" x14ac:dyDescent="0.25">
      <c r="A53" s="75"/>
      <c r="B53" s="76"/>
      <c r="C53" s="72"/>
      <c r="D53" s="73"/>
      <c r="E53" s="73"/>
      <c r="F53" s="73"/>
      <c r="G53" s="74"/>
      <c r="H53" s="68"/>
      <c r="I53" s="68"/>
      <c r="J53" s="67"/>
      <c r="K53" s="5"/>
    </row>
    <row r="54" spans="1:11" ht="13.5" customHeight="1" x14ac:dyDescent="0.25">
      <c r="A54" s="123" t="s">
        <v>38</v>
      </c>
      <c r="B54" s="123"/>
      <c r="C54" s="124" t="s">
        <v>7</v>
      </c>
      <c r="D54" s="125"/>
      <c r="E54" s="125"/>
      <c r="F54" s="125"/>
      <c r="G54" s="126"/>
      <c r="H54" s="15" t="s">
        <v>4</v>
      </c>
      <c r="I54" s="2">
        <v>650.77</v>
      </c>
      <c r="J54" s="3">
        <f>I54*1</f>
        <v>650.77</v>
      </c>
      <c r="K54" s="5"/>
    </row>
    <row r="55" spans="1:11" ht="13.5" customHeight="1" x14ac:dyDescent="0.25">
      <c r="A55" s="61"/>
      <c r="B55" s="62"/>
      <c r="C55" s="124" t="s">
        <v>8</v>
      </c>
      <c r="D55" s="125"/>
      <c r="E55" s="125"/>
      <c r="F55" s="125"/>
      <c r="G55" s="126"/>
      <c r="H55" s="15" t="s">
        <v>4</v>
      </c>
      <c r="I55" s="2">
        <v>650.77</v>
      </c>
      <c r="J55" s="3">
        <f>I55*1.5</f>
        <v>976.15499999999997</v>
      </c>
      <c r="K55" s="5"/>
    </row>
    <row r="56" spans="1:11" ht="13.5" customHeight="1" x14ac:dyDescent="0.25">
      <c r="A56" s="61"/>
      <c r="B56" s="62"/>
      <c r="C56" s="124" t="s">
        <v>39</v>
      </c>
      <c r="D56" s="125"/>
      <c r="E56" s="125"/>
      <c r="F56" s="125"/>
      <c r="G56" s="126"/>
      <c r="H56" s="15" t="s">
        <v>9</v>
      </c>
      <c r="I56" s="7">
        <v>12</v>
      </c>
      <c r="J56" s="3">
        <f>I56*0.62</f>
        <v>7.4399999999999995</v>
      </c>
      <c r="K56" s="5"/>
    </row>
    <row r="57" spans="1:11" ht="13.5" customHeight="1" x14ac:dyDescent="0.25">
      <c r="A57" s="127"/>
      <c r="B57" s="128"/>
      <c r="C57" s="124" t="s">
        <v>40</v>
      </c>
      <c r="D57" s="125"/>
      <c r="E57" s="125"/>
      <c r="F57" s="125"/>
      <c r="G57" s="126"/>
      <c r="H57" s="15"/>
      <c r="I57" s="62"/>
      <c r="J57" s="3">
        <v>564.41999999999996</v>
      </c>
      <c r="K57" s="5"/>
    </row>
    <row r="58" spans="1:11" ht="13.5" customHeight="1" x14ac:dyDescent="0.25">
      <c r="A58" s="61"/>
      <c r="B58" s="62"/>
      <c r="C58" s="147"/>
      <c r="D58" s="148"/>
      <c r="E58" s="148"/>
      <c r="F58" s="148"/>
      <c r="G58" s="149"/>
      <c r="H58" s="15"/>
      <c r="I58" s="2"/>
      <c r="J58" s="3"/>
      <c r="K58" s="5"/>
    </row>
    <row r="59" spans="1:11" ht="13.5" customHeight="1" x14ac:dyDescent="0.25">
      <c r="A59" s="127" t="s">
        <v>5</v>
      </c>
      <c r="B59" s="128"/>
      <c r="C59" s="53"/>
      <c r="D59" s="54"/>
      <c r="E59" s="54"/>
      <c r="F59" s="54"/>
      <c r="G59" s="55"/>
      <c r="H59" s="56"/>
      <c r="I59" s="57"/>
      <c r="J59" s="58">
        <f>SUM(J54:J58)</f>
        <v>2198.7849999999999</v>
      </c>
      <c r="K59" s="5"/>
    </row>
    <row r="60" spans="1:11" ht="13.5" customHeight="1" x14ac:dyDescent="0.25">
      <c r="A60" s="160"/>
      <c r="B60" s="161"/>
      <c r="C60" s="72"/>
      <c r="D60" s="73"/>
      <c r="E60" s="73"/>
      <c r="F60" s="73"/>
      <c r="G60" s="74"/>
      <c r="H60" s="68"/>
      <c r="I60" s="68"/>
      <c r="J60" s="67"/>
      <c r="K60" s="5"/>
    </row>
    <row r="61" spans="1:11" ht="13.5" customHeight="1" x14ac:dyDescent="0.25">
      <c r="A61" s="75"/>
      <c r="B61" s="76"/>
      <c r="C61" s="72"/>
      <c r="D61" s="73"/>
      <c r="E61" s="73"/>
      <c r="F61" s="73"/>
      <c r="G61" s="74"/>
      <c r="H61" s="71"/>
      <c r="I61" s="71"/>
      <c r="J61" s="67"/>
      <c r="K61" s="5"/>
    </row>
    <row r="62" spans="1:11" ht="13.5" customHeight="1" x14ac:dyDescent="0.25">
      <c r="A62" s="123" t="s">
        <v>41</v>
      </c>
      <c r="B62" s="123"/>
      <c r="C62" s="124" t="s">
        <v>7</v>
      </c>
      <c r="D62" s="125"/>
      <c r="E62" s="125"/>
      <c r="F62" s="125"/>
      <c r="G62" s="126"/>
      <c r="H62" s="15" t="s">
        <v>4</v>
      </c>
      <c r="I62" s="2">
        <v>650.77</v>
      </c>
      <c r="J62" s="3">
        <f>I62*1</f>
        <v>650.77</v>
      </c>
      <c r="K62" s="5"/>
    </row>
    <row r="63" spans="1:11" ht="13.5" customHeight="1" x14ac:dyDescent="0.25">
      <c r="A63" s="69"/>
      <c r="B63" s="70"/>
      <c r="C63" s="124" t="s">
        <v>8</v>
      </c>
      <c r="D63" s="125"/>
      <c r="E63" s="125"/>
      <c r="F63" s="125"/>
      <c r="G63" s="126"/>
      <c r="H63" s="15" t="s">
        <v>4</v>
      </c>
      <c r="I63" s="2">
        <v>650.77</v>
      </c>
      <c r="J63" s="3">
        <f>I63*1.5</f>
        <v>976.15499999999997</v>
      </c>
      <c r="K63" s="5"/>
    </row>
    <row r="64" spans="1:11" ht="13.5" customHeight="1" x14ac:dyDescent="0.25">
      <c r="A64" s="69"/>
      <c r="B64" s="70"/>
      <c r="C64" s="124" t="s">
        <v>42</v>
      </c>
      <c r="D64" s="125"/>
      <c r="E64" s="125"/>
      <c r="F64" s="125"/>
      <c r="G64" s="126"/>
      <c r="H64" s="15" t="s">
        <v>9</v>
      </c>
      <c r="I64" s="7">
        <v>12</v>
      </c>
      <c r="J64" s="3">
        <f>I64*0.62</f>
        <v>7.4399999999999995</v>
      </c>
      <c r="K64" s="5"/>
    </row>
    <row r="65" spans="1:11" ht="13.5" customHeight="1" x14ac:dyDescent="0.25">
      <c r="A65" s="127"/>
      <c r="B65" s="128"/>
      <c r="C65" s="124" t="s">
        <v>43</v>
      </c>
      <c r="D65" s="125"/>
      <c r="E65" s="125"/>
      <c r="F65" s="125"/>
      <c r="G65" s="126"/>
      <c r="H65" s="15"/>
      <c r="I65" s="70"/>
      <c r="J65" s="3">
        <v>560.42999999999995</v>
      </c>
      <c r="K65" s="5"/>
    </row>
    <row r="66" spans="1:11" ht="13.5" customHeight="1" x14ac:dyDescent="0.25">
      <c r="A66" s="63"/>
      <c r="B66" s="57"/>
      <c r="C66" s="129"/>
      <c r="D66" s="130"/>
      <c r="E66" s="130"/>
      <c r="F66" s="130"/>
      <c r="G66" s="131"/>
      <c r="H66" s="56"/>
      <c r="I66" s="83"/>
      <c r="J66" s="84"/>
      <c r="K66" s="5"/>
    </row>
    <row r="67" spans="1:11" x14ac:dyDescent="0.25">
      <c r="A67" s="132" t="s">
        <v>5</v>
      </c>
      <c r="B67" s="132"/>
      <c r="C67" s="133"/>
      <c r="D67" s="134"/>
      <c r="E67" s="134"/>
      <c r="F67" s="134"/>
      <c r="G67" s="135"/>
      <c r="H67" s="77"/>
      <c r="I67" s="77"/>
      <c r="J67" s="85">
        <f>SUM(J62:J66)</f>
        <v>2194.7950000000001</v>
      </c>
      <c r="K67" s="5"/>
    </row>
    <row r="68" spans="1:11" x14ac:dyDescent="0.25">
      <c r="A68" s="81"/>
      <c r="B68" s="82"/>
      <c r="C68" s="86"/>
      <c r="D68" s="87"/>
      <c r="E68" s="87"/>
      <c r="F68" s="87"/>
      <c r="G68" s="88"/>
      <c r="H68" s="80"/>
      <c r="I68" s="80"/>
      <c r="J68" s="85"/>
      <c r="K68" s="5"/>
    </row>
    <row r="69" spans="1:11" x14ac:dyDescent="0.25">
      <c r="A69" s="123" t="s">
        <v>44</v>
      </c>
      <c r="B69" s="123"/>
      <c r="C69" s="124" t="s">
        <v>7</v>
      </c>
      <c r="D69" s="125"/>
      <c r="E69" s="125"/>
      <c r="F69" s="125"/>
      <c r="G69" s="126"/>
      <c r="H69" s="15" t="s">
        <v>4</v>
      </c>
      <c r="I69" s="2">
        <v>650.77</v>
      </c>
      <c r="J69" s="3">
        <f>I69*1</f>
        <v>650.77</v>
      </c>
      <c r="K69" s="5"/>
    </row>
    <row r="70" spans="1:11" x14ac:dyDescent="0.25">
      <c r="A70" s="78"/>
      <c r="B70" s="79"/>
      <c r="C70" s="124" t="s">
        <v>8</v>
      </c>
      <c r="D70" s="125"/>
      <c r="E70" s="125"/>
      <c r="F70" s="125"/>
      <c r="G70" s="126"/>
      <c r="H70" s="15" t="s">
        <v>4</v>
      </c>
      <c r="I70" s="2">
        <v>650.77</v>
      </c>
      <c r="J70" s="3">
        <f>I70*1.5</f>
        <v>976.15499999999997</v>
      </c>
      <c r="K70" s="5"/>
    </row>
    <row r="71" spans="1:11" x14ac:dyDescent="0.25">
      <c r="A71" s="78"/>
      <c r="B71" s="79"/>
      <c r="C71" s="124" t="s">
        <v>45</v>
      </c>
      <c r="D71" s="125"/>
      <c r="E71" s="125"/>
      <c r="F71" s="125"/>
      <c r="G71" s="126"/>
      <c r="H71" s="15" t="s">
        <v>9</v>
      </c>
      <c r="I71" s="7">
        <v>12</v>
      </c>
      <c r="J71" s="3">
        <f>I71*0.62</f>
        <v>7.4399999999999995</v>
      </c>
      <c r="K71" s="5"/>
    </row>
    <row r="72" spans="1:11" x14ac:dyDescent="0.25">
      <c r="A72" s="127"/>
      <c r="B72" s="128"/>
      <c r="C72" s="124" t="s">
        <v>46</v>
      </c>
      <c r="D72" s="125"/>
      <c r="E72" s="125"/>
      <c r="F72" s="125"/>
      <c r="G72" s="126"/>
      <c r="H72" s="15"/>
      <c r="I72" s="79"/>
      <c r="J72" s="3">
        <v>569.23</v>
      </c>
      <c r="K72" s="5"/>
    </row>
    <row r="73" spans="1:11" x14ac:dyDescent="0.25">
      <c r="A73" s="63"/>
      <c r="B73" s="57"/>
      <c r="C73" s="129"/>
      <c r="D73" s="130"/>
      <c r="E73" s="130"/>
      <c r="F73" s="130"/>
      <c r="G73" s="131"/>
      <c r="H73" s="56"/>
      <c r="I73" s="83"/>
      <c r="J73" s="84"/>
      <c r="K73" s="5"/>
    </row>
    <row r="74" spans="1:11" x14ac:dyDescent="0.25">
      <c r="A74" s="132" t="s">
        <v>5</v>
      </c>
      <c r="B74" s="132"/>
      <c r="C74" s="133"/>
      <c r="D74" s="134"/>
      <c r="E74" s="134"/>
      <c r="F74" s="134"/>
      <c r="G74" s="135"/>
      <c r="H74" s="80"/>
      <c r="I74" s="80"/>
      <c r="J74" s="85">
        <f>SUM(J69:J73)</f>
        <v>2203.5950000000003</v>
      </c>
      <c r="K74" s="5"/>
    </row>
    <row r="75" spans="1:11" x14ac:dyDescent="0.25">
      <c r="A75" s="92"/>
      <c r="B75" s="93"/>
      <c r="C75" s="94"/>
      <c r="D75" s="95"/>
      <c r="E75" s="95"/>
      <c r="F75" s="95"/>
      <c r="G75" s="96"/>
      <c r="H75" s="91"/>
      <c r="I75" s="91"/>
      <c r="J75" s="85"/>
      <c r="K75" s="5"/>
    </row>
    <row r="76" spans="1:11" x14ac:dyDescent="0.25">
      <c r="A76" s="123" t="s">
        <v>53</v>
      </c>
      <c r="B76" s="123"/>
      <c r="C76" s="124" t="s">
        <v>7</v>
      </c>
      <c r="D76" s="125"/>
      <c r="E76" s="125"/>
      <c r="F76" s="125"/>
      <c r="G76" s="126"/>
      <c r="H76" s="15" t="s">
        <v>4</v>
      </c>
      <c r="I76" s="2">
        <v>650.77</v>
      </c>
      <c r="J76" s="3">
        <f>I76*1</f>
        <v>650.77</v>
      </c>
      <c r="K76" s="5"/>
    </row>
    <row r="77" spans="1:11" x14ac:dyDescent="0.25">
      <c r="A77" s="89"/>
      <c r="B77" s="90"/>
      <c r="C77" s="124" t="s">
        <v>8</v>
      </c>
      <c r="D77" s="125"/>
      <c r="E77" s="125"/>
      <c r="F77" s="125"/>
      <c r="G77" s="126"/>
      <c r="H77" s="15" t="s">
        <v>4</v>
      </c>
      <c r="I77" s="2">
        <v>650.77</v>
      </c>
      <c r="J77" s="3">
        <f>I77*1.5</f>
        <v>976.15499999999997</v>
      </c>
      <c r="K77" s="5"/>
    </row>
    <row r="78" spans="1:11" x14ac:dyDescent="0.25">
      <c r="A78" s="89"/>
      <c r="B78" s="90"/>
      <c r="C78" s="124" t="s">
        <v>50</v>
      </c>
      <c r="D78" s="125"/>
      <c r="E78" s="125"/>
      <c r="F78" s="125"/>
      <c r="G78" s="126"/>
      <c r="H78" s="15" t="s">
        <v>9</v>
      </c>
      <c r="I78" s="7">
        <v>12</v>
      </c>
      <c r="J78" s="3">
        <f>I78*0.62</f>
        <v>7.4399999999999995</v>
      </c>
      <c r="K78" s="5"/>
    </row>
    <row r="79" spans="1:11" x14ac:dyDescent="0.25">
      <c r="A79" s="127"/>
      <c r="B79" s="128"/>
      <c r="C79" s="124" t="s">
        <v>51</v>
      </c>
      <c r="D79" s="125"/>
      <c r="E79" s="125"/>
      <c r="F79" s="125"/>
      <c r="G79" s="126"/>
      <c r="H79" s="15"/>
      <c r="I79" s="90"/>
      <c r="J79" s="3">
        <v>592.34</v>
      </c>
      <c r="K79" s="5"/>
    </row>
    <row r="80" spans="1:11" ht="33" customHeight="1" x14ac:dyDescent="0.25">
      <c r="A80" s="63"/>
      <c r="B80" s="57"/>
      <c r="C80" s="129" t="s">
        <v>52</v>
      </c>
      <c r="D80" s="130"/>
      <c r="E80" s="130"/>
      <c r="F80" s="130"/>
      <c r="G80" s="131"/>
      <c r="H80" s="56"/>
      <c r="I80" s="83"/>
      <c r="J80" s="84">
        <v>3851.05</v>
      </c>
      <c r="K80" s="5"/>
    </row>
    <row r="81" spans="1:11" x14ac:dyDescent="0.25">
      <c r="A81" s="132" t="s">
        <v>5</v>
      </c>
      <c r="B81" s="132"/>
      <c r="C81" s="133"/>
      <c r="D81" s="134"/>
      <c r="E81" s="134"/>
      <c r="F81" s="134"/>
      <c r="G81" s="135"/>
      <c r="H81" s="91"/>
      <c r="I81" s="91"/>
      <c r="J81" s="85">
        <f>SUM(J76:J80)</f>
        <v>6077.7550000000001</v>
      </c>
      <c r="K81" s="5"/>
    </row>
    <row r="82" spans="1:11" x14ac:dyDescent="0.25">
      <c r="A82" s="104"/>
      <c r="B82" s="105"/>
      <c r="C82" s="101"/>
      <c r="D82" s="102"/>
      <c r="E82" s="102"/>
      <c r="F82" s="102"/>
      <c r="G82" s="103"/>
      <c r="H82" s="100"/>
      <c r="I82" s="100"/>
      <c r="J82" s="85"/>
      <c r="K82" s="5"/>
    </row>
    <row r="83" spans="1:11" x14ac:dyDescent="0.25">
      <c r="A83" s="123" t="s">
        <v>54</v>
      </c>
      <c r="B83" s="123"/>
      <c r="C83" s="124" t="s">
        <v>7</v>
      </c>
      <c r="D83" s="125"/>
      <c r="E83" s="125"/>
      <c r="F83" s="125"/>
      <c r="G83" s="126"/>
      <c r="H83" s="15" t="s">
        <v>4</v>
      </c>
      <c r="I83" s="2">
        <v>650.77</v>
      </c>
      <c r="J83" s="3">
        <f>I83*1</f>
        <v>650.77</v>
      </c>
      <c r="K83" s="5"/>
    </row>
    <row r="84" spans="1:11" x14ac:dyDescent="0.25">
      <c r="A84" s="98"/>
      <c r="B84" s="99"/>
      <c r="C84" s="124" t="s">
        <v>8</v>
      </c>
      <c r="D84" s="125"/>
      <c r="E84" s="125"/>
      <c r="F84" s="125"/>
      <c r="G84" s="126"/>
      <c r="H84" s="15" t="s">
        <v>4</v>
      </c>
      <c r="I84" s="2">
        <v>650.77</v>
      </c>
      <c r="J84" s="3">
        <f>I84*1.5</f>
        <v>976.15499999999997</v>
      </c>
      <c r="K84" s="5"/>
    </row>
    <row r="85" spans="1:11" x14ac:dyDescent="0.25">
      <c r="A85" s="98"/>
      <c r="B85" s="99"/>
      <c r="C85" s="124" t="s">
        <v>55</v>
      </c>
      <c r="D85" s="125"/>
      <c r="E85" s="125"/>
      <c r="F85" s="125"/>
      <c r="G85" s="126"/>
      <c r="H85" s="15" t="s">
        <v>9</v>
      </c>
      <c r="I85" s="7">
        <v>12</v>
      </c>
      <c r="J85" s="3">
        <f>I85*0.62</f>
        <v>7.4399999999999995</v>
      </c>
      <c r="K85" s="5"/>
    </row>
    <row r="86" spans="1:11" x14ac:dyDescent="0.25">
      <c r="A86" s="127"/>
      <c r="B86" s="128"/>
      <c r="C86" s="124" t="s">
        <v>56</v>
      </c>
      <c r="D86" s="125"/>
      <c r="E86" s="125"/>
      <c r="F86" s="125"/>
      <c r="G86" s="126"/>
      <c r="H86" s="15"/>
      <c r="I86" s="99"/>
      <c r="J86" s="3">
        <v>583.35</v>
      </c>
      <c r="K86" s="5"/>
    </row>
    <row r="87" spans="1:11" ht="44.25" customHeight="1" x14ac:dyDescent="0.25">
      <c r="A87" s="63"/>
      <c r="B87" s="57"/>
      <c r="C87" s="129" t="s">
        <v>57</v>
      </c>
      <c r="D87" s="130"/>
      <c r="E87" s="130"/>
      <c r="F87" s="130"/>
      <c r="G87" s="131"/>
      <c r="H87" s="56" t="s">
        <v>23</v>
      </c>
      <c r="I87" s="83">
        <v>1</v>
      </c>
      <c r="J87" s="84">
        <v>2510</v>
      </c>
      <c r="K87" s="5"/>
    </row>
    <row r="88" spans="1:11" x14ac:dyDescent="0.25">
      <c r="A88" s="132" t="s">
        <v>5</v>
      </c>
      <c r="B88" s="132"/>
      <c r="C88" s="133"/>
      <c r="D88" s="134"/>
      <c r="E88" s="134"/>
      <c r="F88" s="134"/>
      <c r="G88" s="135"/>
      <c r="H88" s="100"/>
      <c r="I88" s="100"/>
      <c r="J88" s="85">
        <f>SUM(J83:J87)</f>
        <v>4727.7150000000001</v>
      </c>
      <c r="K88" s="5"/>
    </row>
    <row r="89" spans="1:11" x14ac:dyDescent="0.25">
      <c r="A89" s="104"/>
      <c r="B89" s="105"/>
      <c r="C89" s="101"/>
      <c r="D89" s="102"/>
      <c r="E89" s="102"/>
      <c r="F89" s="102"/>
      <c r="G89" s="103"/>
      <c r="H89" s="100"/>
      <c r="I89" s="100"/>
      <c r="J89" s="85"/>
      <c r="K89" s="5"/>
    </row>
    <row r="90" spans="1:11" x14ac:dyDescent="0.25">
      <c r="A90" s="123" t="s">
        <v>61</v>
      </c>
      <c r="B90" s="123"/>
      <c r="C90" s="124" t="s">
        <v>7</v>
      </c>
      <c r="D90" s="125"/>
      <c r="E90" s="125"/>
      <c r="F90" s="125"/>
      <c r="G90" s="126"/>
      <c r="H90" s="15" t="s">
        <v>4</v>
      </c>
      <c r="I90" s="2">
        <v>650.77</v>
      </c>
      <c r="J90" s="3">
        <f>I90*1</f>
        <v>650.77</v>
      </c>
      <c r="K90" s="5"/>
    </row>
    <row r="91" spans="1:11" x14ac:dyDescent="0.25">
      <c r="A91" s="106"/>
      <c r="B91" s="107"/>
      <c r="C91" s="124" t="s">
        <v>8</v>
      </c>
      <c r="D91" s="125"/>
      <c r="E91" s="125"/>
      <c r="F91" s="125"/>
      <c r="G91" s="126"/>
      <c r="H91" s="15" t="s">
        <v>4</v>
      </c>
      <c r="I91" s="2">
        <v>650.77</v>
      </c>
      <c r="J91" s="3">
        <f>I91*1.5</f>
        <v>976.15499999999997</v>
      </c>
      <c r="K91" s="5"/>
    </row>
    <row r="92" spans="1:11" x14ac:dyDescent="0.25">
      <c r="A92" s="106"/>
      <c r="B92" s="107"/>
      <c r="C92" s="124" t="s">
        <v>62</v>
      </c>
      <c r="D92" s="125"/>
      <c r="E92" s="125"/>
      <c r="F92" s="125"/>
      <c r="G92" s="126"/>
      <c r="H92" s="15" t="s">
        <v>9</v>
      </c>
      <c r="I92" s="7">
        <v>12</v>
      </c>
      <c r="J92" s="3">
        <f>I92*0.62</f>
        <v>7.4399999999999995</v>
      </c>
      <c r="K92" s="5"/>
    </row>
    <row r="93" spans="1:11" x14ac:dyDescent="0.25">
      <c r="A93" s="127"/>
      <c r="B93" s="128"/>
      <c r="C93" s="124" t="s">
        <v>63</v>
      </c>
      <c r="D93" s="125"/>
      <c r="E93" s="125"/>
      <c r="F93" s="125"/>
      <c r="G93" s="126"/>
      <c r="H93" s="15"/>
      <c r="I93" s="107"/>
      <c r="J93" s="3">
        <v>560.75</v>
      </c>
      <c r="K93" s="5"/>
    </row>
    <row r="94" spans="1:11" x14ac:dyDescent="0.25">
      <c r="A94" s="63"/>
      <c r="B94" s="57"/>
      <c r="C94" s="129" t="s">
        <v>64</v>
      </c>
      <c r="D94" s="130"/>
      <c r="E94" s="130"/>
      <c r="F94" s="130"/>
      <c r="G94" s="131"/>
      <c r="H94" s="56"/>
      <c r="I94" s="83"/>
      <c r="J94" s="84">
        <v>518.19000000000005</v>
      </c>
      <c r="K94" s="5"/>
    </row>
    <row r="95" spans="1:11" x14ac:dyDescent="0.25">
      <c r="A95" s="132" t="s">
        <v>5</v>
      </c>
      <c r="B95" s="132"/>
      <c r="C95" s="133"/>
      <c r="D95" s="134"/>
      <c r="E95" s="134"/>
      <c r="F95" s="134"/>
      <c r="G95" s="135"/>
      <c r="H95" s="108"/>
      <c r="I95" s="108"/>
      <c r="J95" s="85">
        <f>SUM(J90:J94)</f>
        <v>2713.3049999999998</v>
      </c>
      <c r="K95" s="5"/>
    </row>
    <row r="96" spans="1:11" x14ac:dyDescent="0.25">
      <c r="A96" s="112"/>
      <c r="B96" s="113"/>
      <c r="C96" s="109"/>
      <c r="D96" s="110"/>
      <c r="E96" s="110"/>
      <c r="F96" s="110"/>
      <c r="G96" s="111"/>
      <c r="H96" s="108"/>
      <c r="I96" s="108"/>
      <c r="J96" s="85"/>
      <c r="K96" s="5"/>
    </row>
    <row r="97" spans="1:11" x14ac:dyDescent="0.25">
      <c r="A97" s="139" t="s">
        <v>60</v>
      </c>
      <c r="B97" s="140"/>
      <c r="C97" s="141"/>
      <c r="D97" s="142"/>
      <c r="E97" s="142"/>
      <c r="F97" s="142"/>
      <c r="G97" s="143"/>
      <c r="H97" s="97"/>
      <c r="I97" s="97"/>
      <c r="J97" s="115">
        <f>J12+J20+J28+J36+J44+J51+J59+J67+J74+J81+J88+J95</f>
        <v>62940.840000000004</v>
      </c>
      <c r="K97" s="5"/>
    </row>
    <row r="98" spans="1:1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5">
      <c r="C100" s="5"/>
      <c r="D100" s="5"/>
      <c r="E100" s="5"/>
      <c r="F100" s="5"/>
      <c r="G100" s="5"/>
    </row>
    <row r="101" spans="1:11" x14ac:dyDescent="0.25">
      <c r="A101" s="137" t="s">
        <v>11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</row>
    <row r="102" spans="1:11" ht="26.25" customHeight="1" x14ac:dyDescent="0.2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</row>
    <row r="103" spans="1:11" x14ac:dyDescent="0.25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"/>
    </row>
    <row r="104" spans="1:11" x14ac:dyDescent="0.25">
      <c r="A104" s="136" t="s">
        <v>0</v>
      </c>
      <c r="B104" s="136"/>
      <c r="C104" s="136" t="s">
        <v>6</v>
      </c>
      <c r="D104" s="136"/>
      <c r="E104" s="136"/>
      <c r="F104" s="136"/>
      <c r="G104" s="136"/>
      <c r="H104" s="22" t="s">
        <v>1</v>
      </c>
      <c r="I104" s="22" t="s">
        <v>2</v>
      </c>
      <c r="J104" s="22" t="s">
        <v>3</v>
      </c>
      <c r="K104" s="1"/>
    </row>
    <row r="105" spans="1:11" x14ac:dyDescent="0.25">
      <c r="A105" s="150"/>
      <c r="B105" s="151"/>
      <c r="C105" s="150"/>
      <c r="D105" s="152"/>
      <c r="E105" s="152"/>
      <c r="F105" s="152"/>
      <c r="G105" s="151"/>
      <c r="H105" s="22"/>
      <c r="I105" s="22"/>
      <c r="J105" s="22"/>
      <c r="K105" s="1"/>
    </row>
    <row r="106" spans="1:11" ht="43.5" customHeight="1" x14ac:dyDescent="0.25">
      <c r="A106" s="123" t="s">
        <v>58</v>
      </c>
      <c r="B106" s="123"/>
      <c r="C106" s="147" t="s">
        <v>59</v>
      </c>
      <c r="D106" s="148"/>
      <c r="E106" s="148"/>
      <c r="F106" s="148"/>
      <c r="G106" s="149"/>
      <c r="H106" s="15" t="s">
        <v>23</v>
      </c>
      <c r="I106" s="2">
        <v>1</v>
      </c>
      <c r="J106" s="3">
        <v>2170.08</v>
      </c>
      <c r="K106" s="5"/>
    </row>
    <row r="107" spans="1:11" ht="18.75" customHeight="1" x14ac:dyDescent="0.25">
      <c r="A107" s="127"/>
      <c r="B107" s="128"/>
      <c r="C107" s="124"/>
      <c r="D107" s="125"/>
      <c r="E107" s="125"/>
      <c r="F107" s="125"/>
      <c r="G107" s="126"/>
      <c r="H107" s="15"/>
      <c r="I107" s="35"/>
      <c r="J107" s="4"/>
      <c r="K107" s="5"/>
    </row>
    <row r="108" spans="1:11" x14ac:dyDescent="0.25">
      <c r="A108" s="127" t="s">
        <v>37</v>
      </c>
      <c r="B108" s="128"/>
      <c r="C108" s="124"/>
      <c r="D108" s="125"/>
      <c r="E108" s="125"/>
      <c r="F108" s="125"/>
      <c r="G108" s="126"/>
      <c r="H108" s="15"/>
      <c r="I108" s="2"/>
      <c r="J108" s="4">
        <f>SUM(J106:J107)</f>
        <v>2170.08</v>
      </c>
      <c r="K108" s="5"/>
    </row>
    <row r="109" spans="1:11" x14ac:dyDescent="0.25">
      <c r="A109" s="127"/>
      <c r="B109" s="128"/>
      <c r="C109" s="124"/>
      <c r="D109" s="125"/>
      <c r="E109" s="125"/>
      <c r="F109" s="125"/>
      <c r="G109" s="126"/>
      <c r="H109" s="15"/>
      <c r="I109" s="7"/>
      <c r="J109" s="4"/>
      <c r="K109" s="5"/>
    </row>
    <row r="110" spans="1:11" x14ac:dyDescent="0.25">
      <c r="A110" s="127" t="s">
        <v>60</v>
      </c>
      <c r="B110" s="128"/>
      <c r="C110" s="124"/>
      <c r="D110" s="125"/>
      <c r="E110" s="125"/>
      <c r="F110" s="125"/>
      <c r="G110" s="126"/>
      <c r="H110" s="15"/>
      <c r="I110" s="21"/>
      <c r="J110" s="4">
        <f>SUM(J108:J109)</f>
        <v>2170.08</v>
      </c>
      <c r="K110" s="5"/>
    </row>
    <row r="115" spans="1:11" x14ac:dyDescent="0.25">
      <c r="A115" s="137" t="s">
        <v>10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</row>
    <row r="116" spans="1:11" x14ac:dyDescent="0.2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</row>
    <row r="117" spans="1:11" x14ac:dyDescent="0.25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"/>
    </row>
    <row r="118" spans="1:11" x14ac:dyDescent="0.25">
      <c r="A118" s="136" t="s">
        <v>0</v>
      </c>
      <c r="B118" s="136"/>
      <c r="C118" s="136" t="s">
        <v>6</v>
      </c>
      <c r="D118" s="136"/>
      <c r="E118" s="136"/>
      <c r="F118" s="136"/>
      <c r="G118" s="136"/>
      <c r="H118" s="24" t="s">
        <v>1</v>
      </c>
      <c r="I118" s="24" t="s">
        <v>2</v>
      </c>
      <c r="J118" s="24" t="s">
        <v>3</v>
      </c>
      <c r="K118" s="1"/>
    </row>
    <row r="119" spans="1:11" x14ac:dyDescent="0.25">
      <c r="A119" s="150"/>
      <c r="B119" s="151"/>
      <c r="C119" s="150"/>
      <c r="D119" s="152"/>
      <c r="E119" s="152"/>
      <c r="F119" s="152"/>
      <c r="G119" s="151"/>
      <c r="H119" s="24"/>
      <c r="I119" s="24"/>
      <c r="J119" s="24"/>
      <c r="K119" s="1"/>
    </row>
    <row r="120" spans="1:11" ht="32.25" customHeight="1" x14ac:dyDescent="0.25">
      <c r="A120" s="153" t="s">
        <v>35</v>
      </c>
      <c r="B120" s="154"/>
      <c r="C120" s="144" t="s">
        <v>36</v>
      </c>
      <c r="D120" s="145"/>
      <c r="E120" s="145"/>
      <c r="F120" s="145"/>
      <c r="G120" s="146"/>
      <c r="H120" s="15"/>
      <c r="I120" s="23"/>
      <c r="J120" s="3">
        <v>23324</v>
      </c>
      <c r="K120" s="5"/>
    </row>
    <row r="121" spans="1:11" ht="17.25" customHeight="1" x14ac:dyDescent="0.25">
      <c r="A121" s="123"/>
      <c r="B121" s="123"/>
      <c r="C121" s="147"/>
      <c r="D121" s="148"/>
      <c r="E121" s="148"/>
      <c r="F121" s="148"/>
      <c r="G121" s="149"/>
      <c r="H121" s="15"/>
      <c r="I121" s="2"/>
      <c r="J121" s="3"/>
      <c r="K121" s="5"/>
    </row>
    <row r="122" spans="1:11" x14ac:dyDescent="0.25">
      <c r="A122" s="127" t="s">
        <v>37</v>
      </c>
      <c r="B122" s="128"/>
      <c r="C122" s="124"/>
      <c r="D122" s="125"/>
      <c r="E122" s="125"/>
      <c r="F122" s="125"/>
      <c r="G122" s="126"/>
      <c r="H122" s="15"/>
      <c r="I122" s="2"/>
      <c r="J122" s="4">
        <f>SUM(J120:J121)</f>
        <v>23324</v>
      </c>
      <c r="K122" s="5"/>
    </row>
    <row r="123" spans="1:11" x14ac:dyDescent="0.25">
      <c r="A123" s="127"/>
      <c r="B123" s="128"/>
      <c r="C123" s="124"/>
      <c r="D123" s="125"/>
      <c r="E123" s="125"/>
      <c r="F123" s="125"/>
      <c r="G123" s="126"/>
      <c r="H123" s="15"/>
      <c r="I123" s="7"/>
      <c r="J123" s="4"/>
      <c r="K123" s="5"/>
    </row>
    <row r="124" spans="1:11" ht="30.75" customHeight="1" x14ac:dyDescent="0.25">
      <c r="A124" s="153" t="s">
        <v>47</v>
      </c>
      <c r="B124" s="154"/>
      <c r="C124" s="144" t="s">
        <v>65</v>
      </c>
      <c r="D124" s="145"/>
      <c r="E124" s="145"/>
      <c r="F124" s="145"/>
      <c r="G124" s="146"/>
      <c r="H124" s="15"/>
      <c r="I124" s="117"/>
      <c r="J124" s="3">
        <v>21369.82</v>
      </c>
      <c r="K124" s="5"/>
    </row>
    <row r="125" spans="1:11" x14ac:dyDescent="0.25">
      <c r="A125" s="123"/>
      <c r="B125" s="123"/>
      <c r="C125" s="147"/>
      <c r="D125" s="148"/>
      <c r="E125" s="148"/>
      <c r="F125" s="148"/>
      <c r="G125" s="149"/>
      <c r="H125" s="15"/>
      <c r="I125" s="2"/>
      <c r="J125" s="3"/>
      <c r="K125" s="5"/>
    </row>
    <row r="126" spans="1:11" ht="17.25" customHeight="1" x14ac:dyDescent="0.25">
      <c r="A126" s="127" t="s">
        <v>37</v>
      </c>
      <c r="B126" s="128"/>
      <c r="C126" s="124"/>
      <c r="D126" s="125"/>
      <c r="E126" s="125"/>
      <c r="F126" s="125"/>
      <c r="G126" s="126"/>
      <c r="H126" s="15"/>
      <c r="I126" s="2"/>
      <c r="J126" s="4">
        <f>SUM(J124:J125)</f>
        <v>21369.82</v>
      </c>
      <c r="K126" s="5"/>
    </row>
    <row r="127" spans="1:11" x14ac:dyDescent="0.25">
      <c r="A127" s="31"/>
      <c r="B127" s="32"/>
      <c r="C127" s="124"/>
      <c r="D127" s="125"/>
      <c r="E127" s="125"/>
      <c r="F127" s="125"/>
      <c r="G127" s="126"/>
      <c r="H127" s="15"/>
      <c r="I127" s="2"/>
      <c r="J127" s="3"/>
      <c r="K127" s="5"/>
    </row>
    <row r="128" spans="1:11" x14ac:dyDescent="0.25">
      <c r="A128" s="153" t="s">
        <v>48</v>
      </c>
      <c r="B128" s="154"/>
      <c r="C128" s="147" t="s">
        <v>49</v>
      </c>
      <c r="D128" s="148"/>
      <c r="E128" s="148"/>
      <c r="F128" s="148"/>
      <c r="G128" s="149"/>
      <c r="H128" s="15"/>
      <c r="I128" s="90"/>
      <c r="J128" s="3">
        <v>3882.18</v>
      </c>
      <c r="K128" s="5"/>
    </row>
    <row r="129" spans="1:11" x14ac:dyDescent="0.25">
      <c r="A129" s="123"/>
      <c r="B129" s="123"/>
      <c r="C129" s="147"/>
      <c r="D129" s="148"/>
      <c r="E129" s="148"/>
      <c r="F129" s="148"/>
      <c r="G129" s="149"/>
      <c r="H129" s="15"/>
      <c r="I129" s="2"/>
      <c r="J129" s="3"/>
      <c r="K129" s="5"/>
    </row>
    <row r="130" spans="1:11" x14ac:dyDescent="0.25">
      <c r="A130" s="158" t="s">
        <v>37</v>
      </c>
      <c r="B130" s="159"/>
      <c r="C130" s="155"/>
      <c r="D130" s="156"/>
      <c r="E130" s="156"/>
      <c r="F130" s="156"/>
      <c r="G130" s="157"/>
      <c r="H130" s="56"/>
      <c r="I130" s="83"/>
      <c r="J130" s="58">
        <f>SUM(J128:J129)</f>
        <v>3882.18</v>
      </c>
      <c r="K130" s="5"/>
    </row>
    <row r="131" spans="1:11" x14ac:dyDescent="0.25">
      <c r="A131" s="118"/>
      <c r="B131" s="119"/>
      <c r="C131" s="118"/>
      <c r="D131" s="122"/>
      <c r="E131" s="122"/>
      <c r="F131" s="122"/>
      <c r="G131" s="119"/>
      <c r="H131" s="114"/>
      <c r="I131" s="114"/>
      <c r="J131" s="114"/>
    </row>
    <row r="132" spans="1:11" x14ac:dyDescent="0.25">
      <c r="A132" s="120" t="s">
        <v>60</v>
      </c>
      <c r="B132" s="121"/>
      <c r="C132" s="118"/>
      <c r="D132" s="122"/>
      <c r="E132" s="122"/>
      <c r="F132" s="122"/>
      <c r="G132" s="119"/>
      <c r="H132" s="114"/>
      <c r="I132" s="114"/>
      <c r="J132" s="116">
        <f>J122+J126+J130</f>
        <v>48576</v>
      </c>
    </row>
  </sheetData>
  <mergeCells count="169">
    <mergeCell ref="A31:B31"/>
    <mergeCell ref="A76:B76"/>
    <mergeCell ref="C76:G76"/>
    <mergeCell ref="C77:G77"/>
    <mergeCell ref="C78:G78"/>
    <mergeCell ref="A79:B79"/>
    <mergeCell ref="C79:G79"/>
    <mergeCell ref="C80:G80"/>
    <mergeCell ref="A81:B81"/>
    <mergeCell ref="A67:B67"/>
    <mergeCell ref="A44:B44"/>
    <mergeCell ref="C45:G45"/>
    <mergeCell ref="A52:B52"/>
    <mergeCell ref="C52:G52"/>
    <mergeCell ref="C37:G37"/>
    <mergeCell ref="C38:G38"/>
    <mergeCell ref="A39:B39"/>
    <mergeCell ref="C39:G39"/>
    <mergeCell ref="A42:B42"/>
    <mergeCell ref="C42:G42"/>
    <mergeCell ref="C43:G43"/>
    <mergeCell ref="A46:B46"/>
    <mergeCell ref="C46:G46"/>
    <mergeCell ref="C47:G47"/>
    <mergeCell ref="C19:G19"/>
    <mergeCell ref="A28:B28"/>
    <mergeCell ref="C29:G29"/>
    <mergeCell ref="A20:B20"/>
    <mergeCell ref="C26:G26"/>
    <mergeCell ref="C27:G27"/>
    <mergeCell ref="A21:B21"/>
    <mergeCell ref="C22:G22"/>
    <mergeCell ref="C23:G23"/>
    <mergeCell ref="C24:G24"/>
    <mergeCell ref="C21:G21"/>
    <mergeCell ref="A23:B23"/>
    <mergeCell ref="C25:G25"/>
    <mergeCell ref="A26:B26"/>
    <mergeCell ref="A12:B12"/>
    <mergeCell ref="C11:G11"/>
    <mergeCell ref="C15:G15"/>
    <mergeCell ref="C16:G16"/>
    <mergeCell ref="A14:B14"/>
    <mergeCell ref="C14:G14"/>
    <mergeCell ref="A18:B18"/>
    <mergeCell ref="C17:G17"/>
    <mergeCell ref="A15:B15"/>
    <mergeCell ref="C18:G18"/>
    <mergeCell ref="A7:B7"/>
    <mergeCell ref="C7:G7"/>
    <mergeCell ref="C8:G8"/>
    <mergeCell ref="C9:G9"/>
    <mergeCell ref="A10:B10"/>
    <mergeCell ref="C10:G10"/>
    <mergeCell ref="A1:K2"/>
    <mergeCell ref="A4:B4"/>
    <mergeCell ref="C4:G4"/>
    <mergeCell ref="A3:J3"/>
    <mergeCell ref="A5:B5"/>
    <mergeCell ref="C5:G5"/>
    <mergeCell ref="C30:G30"/>
    <mergeCell ref="C31:G31"/>
    <mergeCell ref="C32:G32"/>
    <mergeCell ref="C109:G109"/>
    <mergeCell ref="A110:B110"/>
    <mergeCell ref="C110:G110"/>
    <mergeCell ref="C107:G107"/>
    <mergeCell ref="C108:G108"/>
    <mergeCell ref="A36:B36"/>
    <mergeCell ref="C40:G40"/>
    <mergeCell ref="C41:G41"/>
    <mergeCell ref="C33:G33"/>
    <mergeCell ref="A34:B34"/>
    <mergeCell ref="A59:B59"/>
    <mergeCell ref="A60:B60"/>
    <mergeCell ref="C34:G34"/>
    <mergeCell ref="C67:G67"/>
    <mergeCell ref="C64:G64"/>
    <mergeCell ref="C63:G63"/>
    <mergeCell ref="A105:B105"/>
    <mergeCell ref="C105:G105"/>
    <mergeCell ref="A57:B57"/>
    <mergeCell ref="C81:G81"/>
    <mergeCell ref="C35:G35"/>
    <mergeCell ref="C123:G123"/>
    <mergeCell ref="C127:G127"/>
    <mergeCell ref="C128:G128"/>
    <mergeCell ref="C130:G130"/>
    <mergeCell ref="A123:B123"/>
    <mergeCell ref="A125:B125"/>
    <mergeCell ref="A126:B126"/>
    <mergeCell ref="C126:G126"/>
    <mergeCell ref="A128:B128"/>
    <mergeCell ref="A130:B130"/>
    <mergeCell ref="A124:B124"/>
    <mergeCell ref="C124:G124"/>
    <mergeCell ref="C125:G125"/>
    <mergeCell ref="A129:B129"/>
    <mergeCell ref="C129:G129"/>
    <mergeCell ref="C48:G48"/>
    <mergeCell ref="C49:G49"/>
    <mergeCell ref="C50:G50"/>
    <mergeCell ref="C57:G57"/>
    <mergeCell ref="C58:G58"/>
    <mergeCell ref="A51:B51"/>
    <mergeCell ref="A65:B65"/>
    <mergeCell ref="C65:G65"/>
    <mergeCell ref="C66:G66"/>
    <mergeCell ref="A122:B122"/>
    <mergeCell ref="A49:B49"/>
    <mergeCell ref="C122:G122"/>
    <mergeCell ref="C72:G72"/>
    <mergeCell ref="C73:G73"/>
    <mergeCell ref="A74:B74"/>
    <mergeCell ref="C74:G74"/>
    <mergeCell ref="A107:B107"/>
    <mergeCell ref="A106:B106"/>
    <mergeCell ref="C106:G106"/>
    <mergeCell ref="C104:G104"/>
    <mergeCell ref="A62:B62"/>
    <mergeCell ref="C62:G62"/>
    <mergeCell ref="A54:B54"/>
    <mergeCell ref="C54:G54"/>
    <mergeCell ref="C55:G55"/>
    <mergeCell ref="C56:G56"/>
    <mergeCell ref="A119:B119"/>
    <mergeCell ref="C119:G119"/>
    <mergeCell ref="A121:B121"/>
    <mergeCell ref="C121:G121"/>
    <mergeCell ref="A120:B120"/>
    <mergeCell ref="A117:J117"/>
    <mergeCell ref="A86:B86"/>
    <mergeCell ref="C86:G86"/>
    <mergeCell ref="C87:G87"/>
    <mergeCell ref="A88:B88"/>
    <mergeCell ref="C88:G88"/>
    <mergeCell ref="A69:B69"/>
    <mergeCell ref="C69:G69"/>
    <mergeCell ref="C70:G70"/>
    <mergeCell ref="C71:G71"/>
    <mergeCell ref="A72:B72"/>
    <mergeCell ref="A83:B83"/>
    <mergeCell ref="C83:G83"/>
    <mergeCell ref="C84:G84"/>
    <mergeCell ref="C85:G85"/>
    <mergeCell ref="A131:B131"/>
    <mergeCell ref="A132:B132"/>
    <mergeCell ref="C131:G131"/>
    <mergeCell ref="C132:G132"/>
    <mergeCell ref="A90:B90"/>
    <mergeCell ref="C90:G90"/>
    <mergeCell ref="C91:G91"/>
    <mergeCell ref="C92:G92"/>
    <mergeCell ref="A93:B93"/>
    <mergeCell ref="C93:G93"/>
    <mergeCell ref="C94:G94"/>
    <mergeCell ref="A95:B95"/>
    <mergeCell ref="C95:G95"/>
    <mergeCell ref="A118:B118"/>
    <mergeCell ref="C118:G118"/>
    <mergeCell ref="A109:B109"/>
    <mergeCell ref="A115:K116"/>
    <mergeCell ref="A101:K102"/>
    <mergeCell ref="A103:J103"/>
    <mergeCell ref="A104:B104"/>
    <mergeCell ref="A97:B97"/>
    <mergeCell ref="C97:G97"/>
    <mergeCell ref="A108:B108"/>
    <mergeCell ref="C120:G12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2025-01-28T13:30:54Z</dcterms:modified>
</cp:coreProperties>
</file>