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4" i="1" l="1"/>
  <c r="J125" i="1"/>
  <c r="J98" i="1" l="1"/>
  <c r="J100" i="1" l="1"/>
  <c r="J94" i="1" l="1"/>
  <c r="J93" i="1"/>
  <c r="J92" i="1"/>
  <c r="J90" i="1" l="1"/>
  <c r="J87" i="1"/>
  <c r="J86" i="1"/>
  <c r="J85" i="1"/>
  <c r="J112" i="1" l="1"/>
  <c r="J82" i="1"/>
  <c r="J79" i="1"/>
  <c r="J78" i="1"/>
  <c r="J77" i="1"/>
  <c r="J72" i="1" l="1"/>
  <c r="J71" i="1"/>
  <c r="J70" i="1"/>
  <c r="J74" i="1" s="1"/>
  <c r="J66" i="1" l="1"/>
  <c r="J65" i="1"/>
  <c r="J64" i="1"/>
  <c r="J68" i="1" s="1"/>
  <c r="J58" i="1" l="1"/>
  <c r="J57" i="1"/>
  <c r="J56" i="1"/>
  <c r="J62" i="1" s="1"/>
  <c r="J50" i="1" l="1"/>
  <c r="J49" i="1"/>
  <c r="J48" i="1"/>
  <c r="J53" i="1" l="1"/>
  <c r="J108" i="1"/>
  <c r="J41" i="1" l="1"/>
  <c r="J40" i="1"/>
  <c r="J39" i="1"/>
  <c r="J45" i="1" l="1"/>
  <c r="J32" i="1"/>
  <c r="J31" i="1"/>
  <c r="J30" i="1"/>
  <c r="J36" i="1" l="1"/>
  <c r="J24" i="1"/>
  <c r="J23" i="1"/>
  <c r="J22" i="1"/>
  <c r="J27" i="1" l="1"/>
  <c r="J123" i="1"/>
  <c r="J16" i="1" l="1"/>
  <c r="J15" i="1"/>
  <c r="J14" i="1"/>
  <c r="J19" i="1" l="1"/>
  <c r="J8" i="1"/>
  <c r="J7" i="1" l="1"/>
  <c r="J6" i="1"/>
  <c r="J11" i="1" l="1"/>
</calcChain>
</file>

<file path=xl/sharedStrings.xml><?xml version="1.0" encoding="utf-8"?>
<sst xmlns="http://schemas.openxmlformats.org/spreadsheetml/2006/main" count="156" uniqueCount="70">
  <si>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</si>
  <si>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</si>
  <si>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</si>
  <si>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</si>
  <si>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</si>
  <si>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</si>
  <si>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</si>
  <si>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</si>
  <si>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</si>
  <si>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 xml:space="preserve">Выполненные работы  по статье   ремонт  жилья  по ул. Дзержинского 111/20   </t>
  </si>
  <si>
    <t xml:space="preserve">Выполненные работы  по статье   содержание жилья  по ул. Дзержинского 111/20   </t>
  </si>
  <si>
    <t>лиц</t>
  </si>
  <si>
    <t xml:space="preserve">Выполненные работы  по статье  содержание газовых сетей по ул. Дзержинского 111/20   </t>
  </si>
  <si>
    <t>ИТОГО</t>
  </si>
  <si>
    <t>январь   2024г.</t>
  </si>
  <si>
    <t>Конвертование счетов -квитанций за январь   2024г</t>
  </si>
  <si>
    <t xml:space="preserve"> услуги Таганрог.ф-л ИВЦ ЖКХ    за январь   2024г</t>
  </si>
  <si>
    <t>февраль   2024г.</t>
  </si>
  <si>
    <t>Конвертование счетов -квитанций за февраль   2024г</t>
  </si>
  <si>
    <t xml:space="preserve"> услуги Таганрог.ф-л ИВЦ ЖКХ    за февраль   2024г</t>
  </si>
  <si>
    <t>март 2024г</t>
  </si>
  <si>
    <t>усл</t>
  </si>
  <si>
    <t>Акт №1027 от 12.03.2024г Газпром Газораспределение (тех обслуживание)</t>
  </si>
  <si>
    <t>март   2024г.</t>
  </si>
  <si>
    <t>Конвертование счетов -квитанций за март  2024г</t>
  </si>
  <si>
    <t xml:space="preserve"> услуги Таганрог.ф-л ИВЦ ЖКХ    за март   2024г</t>
  </si>
  <si>
    <t>Акт №4 от 19.02.2024г ИП Наливайко А.В. ( тех обслуживание вентканалов и дымоходов)</t>
  </si>
  <si>
    <t>апрель   2024г.</t>
  </si>
  <si>
    <t>Конвертование счетов -квитанций за апрель  2024г</t>
  </si>
  <si>
    <t xml:space="preserve"> услуги Таганрог.ф-л ИВЦ ЖКХ    за апрель   2024г</t>
  </si>
  <si>
    <t>Ремонт контейнера счет №21 от 25.04.2024г ИП Шолохов В.В.</t>
  </si>
  <si>
    <t>Ремонт водосточной трубы-2мп с последующей окраской -0,5м2</t>
  </si>
  <si>
    <t>май   2024г.</t>
  </si>
  <si>
    <t>ФФБУЗ "Центр гигиены и эпидемиологии" Ростов-на Дону (анализ воды)</t>
  </si>
  <si>
    <t>Опрессовка внутридомовой системы ЦО-366мп и ввод-40мп</t>
  </si>
  <si>
    <t>май 2024г</t>
  </si>
  <si>
    <t>Подготовка трубопровода ЦО к опрессовке внутридомовой системы( смена кранов ф до 20мм-2шт, прокладка трубопровода ЦО для слива с автовышки-10мп)</t>
  </si>
  <si>
    <t>Конвертование счетов -квитанций за май  2024г</t>
  </si>
  <si>
    <t xml:space="preserve"> услуги Таганрог.ф-л ИВЦ ЖКХ    за май   2024г</t>
  </si>
  <si>
    <t>июнь   2024г.</t>
  </si>
  <si>
    <t>Конвертование счетов -квитанций за июнь  2024г</t>
  </si>
  <si>
    <t xml:space="preserve"> услуги Таганрог.ф-л ИВЦ ЖКХ    за июнь   2024г</t>
  </si>
  <si>
    <t>июль   2024г.</t>
  </si>
  <si>
    <t>Конвертование счетов -квитанций за июль  2024г</t>
  </si>
  <si>
    <t xml:space="preserve"> услуги Таганрог.ф-л ИВЦ ЖКХ    за июль   2024г</t>
  </si>
  <si>
    <t xml:space="preserve">Тех условия на переподключение( кап ремонт) </t>
  </si>
  <si>
    <t xml:space="preserve">Обрезка зеленых насаждений ИП Ежов </t>
  </si>
  <si>
    <t>Конвертование счетов -квитанций за август 2024г</t>
  </si>
  <si>
    <t xml:space="preserve"> услуги Таганрог.ф-л ИВЦ ЖКХ    за август   2024г</t>
  </si>
  <si>
    <t>август   2024г.</t>
  </si>
  <si>
    <t>сентябрь   2024г.</t>
  </si>
  <si>
    <t>Конвертование счетов -квитанций за сентябрь 2024г</t>
  </si>
  <si>
    <t xml:space="preserve"> услуги Таганрог.ф-л ИВЦ ЖКХ    за сентябрь   2024г</t>
  </si>
  <si>
    <t>октябрь   2024г.</t>
  </si>
  <si>
    <t>Конвертование счетов -квитанций за октябрь 2024г</t>
  </si>
  <si>
    <t xml:space="preserve"> услуги Таганрог.ф-л ИВЦ ЖКХ    за октябрь   2024г</t>
  </si>
  <si>
    <t>Демонтаж заглушек ф до 100мм-2шт, установка дросельной шайбы-1шт и пуск теплоносителя</t>
  </si>
  <si>
    <t>октябрь 2024г</t>
  </si>
  <si>
    <t>мп</t>
  </si>
  <si>
    <t>ноябрь   2024г.</t>
  </si>
  <si>
    <t>Конвертование счетов -квитанций за ноябрь 2024г</t>
  </si>
  <si>
    <t xml:space="preserve"> услуги Таганрог.ф-л ИВЦ ЖКХ    за ноябрь   2024г</t>
  </si>
  <si>
    <t>Акт №160 от 03.11.2024г  ИП Наливайко А.В.( периодическая проверка вентканалов и дымоходов)</t>
  </si>
  <si>
    <t>декабрь   2024г.</t>
  </si>
  <si>
    <t>Конвертование счетов -квитанций за декабрь 2024г</t>
  </si>
  <si>
    <t xml:space="preserve"> услуги Таганрог.ф-л ИВЦ ЖКХ    за декабрь   2024г</t>
  </si>
  <si>
    <t>ВСЕГО</t>
  </si>
  <si>
    <t>Очистка воронок-8шт с автовышки</t>
  </si>
  <si>
    <t>Смена трубопровода ХВС ф до 40мм-2мп, с разборкой  и установкой полов</t>
  </si>
  <si>
    <t xml:space="preserve">Превышающий расход  СОИДа по ХВС за 12 месяцев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</si>
</sst>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40" workbookViewId="0">
      <selection activeCell="C43" sqref="C43:G43"/>
    </sheetView>
  </sheetViews>
  <sheetFormatPr defaultColWidth="8.28515625" defaultRowHeight="15" x14ac:dyDescent="0.25"/>
  <cols>
    <col min="1" max="1" width="8.5703125" customWidth="1"/>
    <col min="2" max="2" width="6.5703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42" t="s">
        <v>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63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5" customHeight="1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"/>
    </row>
    <row r="4" spans="1:11" ht="15" customHeight="1" x14ac:dyDescent="0.25">
      <c r="A4" s="143" t="s">
        <v>0</v>
      </c>
      <c r="B4" s="143"/>
      <c r="C4" s="143" t="s">
        <v>6</v>
      </c>
      <c r="D4" s="143"/>
      <c r="E4" s="143"/>
      <c r="F4" s="143"/>
      <c r="G4" s="143"/>
      <c r="H4" s="10" t="s">
        <v>1</v>
      </c>
      <c r="I4" s="10" t="s">
        <v>2</v>
      </c>
      <c r="J4" s="10" t="s">
        <v>3</v>
      </c>
      <c r="K4" s="1"/>
    </row>
    <row r="5" spans="1:11" ht="15" customHeight="1" x14ac:dyDescent="0.25">
      <c r="A5" s="149"/>
      <c r="B5" s="151"/>
      <c r="C5" s="149"/>
      <c r="D5" s="150"/>
      <c r="E5" s="150"/>
      <c r="F5" s="150"/>
      <c r="G5" s="151"/>
      <c r="H5" s="10"/>
      <c r="I5" s="10"/>
      <c r="J5" s="10"/>
      <c r="K5" s="1"/>
    </row>
    <row r="6" spans="1:11" x14ac:dyDescent="0.25">
      <c r="A6" s="113" t="s">
        <v>14</v>
      </c>
      <c r="B6" s="113"/>
      <c r="C6" s="114" t="s">
        <v>7</v>
      </c>
      <c r="D6" s="115"/>
      <c r="E6" s="115"/>
      <c r="F6" s="115"/>
      <c r="G6" s="116"/>
      <c r="H6" s="6" t="s">
        <v>4</v>
      </c>
      <c r="I6" s="2">
        <v>1088.82</v>
      </c>
      <c r="J6" s="3">
        <f>I6*1</f>
        <v>1088.82</v>
      </c>
      <c r="K6" s="9"/>
    </row>
    <row r="7" spans="1:11" x14ac:dyDescent="0.25">
      <c r="A7" s="7"/>
      <c r="B7" s="8"/>
      <c r="C7" s="114" t="s">
        <v>8</v>
      </c>
      <c r="D7" s="115"/>
      <c r="E7" s="115"/>
      <c r="F7" s="115"/>
      <c r="G7" s="116"/>
      <c r="H7" s="6" t="s">
        <v>4</v>
      </c>
      <c r="I7" s="2">
        <v>1088.82</v>
      </c>
      <c r="J7" s="3">
        <f>I7*1.5</f>
        <v>1633.23</v>
      </c>
      <c r="K7" s="9"/>
    </row>
    <row r="8" spans="1:11" x14ac:dyDescent="0.25">
      <c r="A8" s="17"/>
      <c r="B8" s="18"/>
      <c r="C8" s="114" t="s">
        <v>15</v>
      </c>
      <c r="D8" s="115"/>
      <c r="E8" s="115"/>
      <c r="F8" s="115"/>
      <c r="G8" s="116"/>
      <c r="H8" s="16" t="s">
        <v>11</v>
      </c>
      <c r="I8" s="19">
        <v>19</v>
      </c>
      <c r="J8" s="3">
        <f>I8*0.62</f>
        <v>11.78</v>
      </c>
      <c r="K8" s="9"/>
    </row>
    <row r="9" spans="1:11" x14ac:dyDescent="0.25">
      <c r="A9" s="140"/>
      <c r="B9" s="141"/>
      <c r="C9" s="114" t="s">
        <v>16</v>
      </c>
      <c r="D9" s="115"/>
      <c r="E9" s="115"/>
      <c r="F9" s="115"/>
      <c r="G9" s="116"/>
      <c r="H9" s="6"/>
      <c r="I9" s="8"/>
      <c r="J9" s="3">
        <v>740.27</v>
      </c>
      <c r="K9" s="9"/>
    </row>
    <row r="10" spans="1:11" ht="34.5" customHeight="1" x14ac:dyDescent="0.25">
      <c r="A10" s="7"/>
      <c r="B10" s="8"/>
      <c r="C10" s="128"/>
      <c r="D10" s="129"/>
      <c r="E10" s="129"/>
      <c r="F10" s="129"/>
      <c r="G10" s="130"/>
      <c r="H10" s="6"/>
      <c r="I10" s="8"/>
      <c r="J10" s="3"/>
      <c r="K10" s="9"/>
    </row>
    <row r="11" spans="1:11" x14ac:dyDescent="0.25">
      <c r="A11" s="131" t="s">
        <v>5</v>
      </c>
      <c r="B11" s="131"/>
      <c r="C11" s="131"/>
      <c r="D11" s="131"/>
      <c r="E11" s="131"/>
      <c r="F11" s="131"/>
      <c r="G11" s="131"/>
      <c r="H11" s="6"/>
      <c r="I11" s="8"/>
      <c r="J11" s="4">
        <f>SUM(J6:J10)</f>
        <v>3474.1000000000004</v>
      </c>
      <c r="K11" s="9"/>
    </row>
    <row r="12" spans="1:11" x14ac:dyDescent="0.25">
      <c r="A12" s="140"/>
      <c r="B12" s="141"/>
      <c r="C12" s="140"/>
      <c r="D12" s="152"/>
      <c r="E12" s="152"/>
      <c r="F12" s="152"/>
      <c r="G12" s="141"/>
      <c r="H12" s="6"/>
      <c r="I12" s="8"/>
      <c r="J12" s="3"/>
      <c r="K12" s="9"/>
    </row>
    <row r="13" spans="1:11" x14ac:dyDescent="0.25">
      <c r="A13" s="113"/>
      <c r="B13" s="113"/>
      <c r="C13" s="114"/>
      <c r="D13" s="115"/>
      <c r="E13" s="115"/>
      <c r="F13" s="115"/>
      <c r="G13" s="116"/>
      <c r="H13" s="6"/>
      <c r="I13" s="2"/>
      <c r="J13" s="3"/>
      <c r="K13" s="9"/>
    </row>
    <row r="14" spans="1:11" x14ac:dyDescent="0.25">
      <c r="A14" s="113" t="s">
        <v>17</v>
      </c>
      <c r="B14" s="113"/>
      <c r="C14" s="114" t="s">
        <v>7</v>
      </c>
      <c r="D14" s="115"/>
      <c r="E14" s="115"/>
      <c r="F14" s="115"/>
      <c r="G14" s="116"/>
      <c r="H14" s="37" t="s">
        <v>4</v>
      </c>
      <c r="I14" s="2">
        <v>1088.82</v>
      </c>
      <c r="J14" s="3">
        <f>I14*1</f>
        <v>1088.82</v>
      </c>
      <c r="K14" s="9"/>
    </row>
    <row r="15" spans="1:11" x14ac:dyDescent="0.25">
      <c r="A15" s="35"/>
      <c r="B15" s="36"/>
      <c r="C15" s="114" t="s">
        <v>8</v>
      </c>
      <c r="D15" s="115"/>
      <c r="E15" s="115"/>
      <c r="F15" s="115"/>
      <c r="G15" s="116"/>
      <c r="H15" s="37" t="s">
        <v>4</v>
      </c>
      <c r="I15" s="2">
        <v>1088.82</v>
      </c>
      <c r="J15" s="3">
        <f>I15*1.5</f>
        <v>1633.23</v>
      </c>
      <c r="K15" s="9"/>
    </row>
    <row r="16" spans="1:11" x14ac:dyDescent="0.25">
      <c r="A16" s="35"/>
      <c r="B16" s="36"/>
      <c r="C16" s="114" t="s">
        <v>18</v>
      </c>
      <c r="D16" s="115"/>
      <c r="E16" s="115"/>
      <c r="F16" s="115"/>
      <c r="G16" s="116"/>
      <c r="H16" s="37" t="s">
        <v>11</v>
      </c>
      <c r="I16" s="19">
        <v>19</v>
      </c>
      <c r="J16" s="3">
        <f>I16*0.62</f>
        <v>11.78</v>
      </c>
      <c r="K16" s="9"/>
    </row>
    <row r="17" spans="1:11" x14ac:dyDescent="0.25">
      <c r="A17" s="140"/>
      <c r="B17" s="141"/>
      <c r="C17" s="114" t="s">
        <v>19</v>
      </c>
      <c r="D17" s="115"/>
      <c r="E17" s="115"/>
      <c r="F17" s="115"/>
      <c r="G17" s="116"/>
      <c r="H17" s="37"/>
      <c r="I17" s="36"/>
      <c r="J17" s="3">
        <v>773.98</v>
      </c>
      <c r="K17" s="9"/>
    </row>
    <row r="18" spans="1:11" ht="34.5" customHeight="1" x14ac:dyDescent="0.25">
      <c r="A18" s="35"/>
      <c r="B18" s="36"/>
      <c r="C18" s="128" t="s">
        <v>26</v>
      </c>
      <c r="D18" s="129"/>
      <c r="E18" s="129"/>
      <c r="F18" s="129"/>
      <c r="G18" s="130"/>
      <c r="H18" s="37" t="s">
        <v>21</v>
      </c>
      <c r="I18" s="36">
        <v>1</v>
      </c>
      <c r="J18" s="3">
        <v>4130</v>
      </c>
      <c r="K18" s="9"/>
    </row>
    <row r="19" spans="1:11" x14ac:dyDescent="0.25">
      <c r="A19" s="131" t="s">
        <v>5</v>
      </c>
      <c r="B19" s="131"/>
      <c r="C19" s="131"/>
      <c r="D19" s="131"/>
      <c r="E19" s="131"/>
      <c r="F19" s="131"/>
      <c r="G19" s="131"/>
      <c r="H19" s="37"/>
      <c r="I19" s="36"/>
      <c r="J19" s="4">
        <f>SUM(J14:J18)</f>
        <v>7637.81</v>
      </c>
      <c r="K19" s="9"/>
    </row>
    <row r="20" spans="1:11" x14ac:dyDescent="0.25">
      <c r="A20" s="113"/>
      <c r="B20" s="113"/>
      <c r="C20" s="114"/>
      <c r="D20" s="115"/>
      <c r="E20" s="115"/>
      <c r="F20" s="115"/>
      <c r="G20" s="116"/>
      <c r="H20" s="6"/>
      <c r="I20" s="2"/>
      <c r="J20" s="3"/>
      <c r="K20" s="9"/>
    </row>
    <row r="21" spans="1:11" x14ac:dyDescent="0.25">
      <c r="A21" s="113"/>
      <c r="B21" s="113"/>
      <c r="C21" s="114"/>
      <c r="D21" s="115"/>
      <c r="E21" s="115"/>
      <c r="F21" s="115"/>
      <c r="G21" s="116"/>
      <c r="H21" s="29"/>
      <c r="I21" s="2"/>
      <c r="J21" s="3"/>
      <c r="K21" s="9"/>
    </row>
    <row r="22" spans="1:11" x14ac:dyDescent="0.25">
      <c r="A22" s="113" t="s">
        <v>23</v>
      </c>
      <c r="B22" s="113"/>
      <c r="C22" s="114" t="s">
        <v>7</v>
      </c>
      <c r="D22" s="115"/>
      <c r="E22" s="115"/>
      <c r="F22" s="115"/>
      <c r="G22" s="116"/>
      <c r="H22" s="40" t="s">
        <v>4</v>
      </c>
      <c r="I22" s="2">
        <v>1088.82</v>
      </c>
      <c r="J22" s="3">
        <f>I22*1</f>
        <v>1088.82</v>
      </c>
      <c r="K22" s="9"/>
    </row>
    <row r="23" spans="1:11" x14ac:dyDescent="0.25">
      <c r="A23" s="38"/>
      <c r="B23" s="39"/>
      <c r="C23" s="114" t="s">
        <v>8</v>
      </c>
      <c r="D23" s="115"/>
      <c r="E23" s="115"/>
      <c r="F23" s="115"/>
      <c r="G23" s="116"/>
      <c r="H23" s="40" t="s">
        <v>4</v>
      </c>
      <c r="I23" s="2">
        <v>1088.82</v>
      </c>
      <c r="J23" s="3">
        <f>I23*1.5</f>
        <v>1633.23</v>
      </c>
      <c r="K23" s="9"/>
    </row>
    <row r="24" spans="1:11" x14ac:dyDescent="0.25">
      <c r="A24" s="38"/>
      <c r="B24" s="39"/>
      <c r="C24" s="114" t="s">
        <v>24</v>
      </c>
      <c r="D24" s="115"/>
      <c r="E24" s="115"/>
      <c r="F24" s="115"/>
      <c r="G24" s="116"/>
      <c r="H24" s="40" t="s">
        <v>11</v>
      </c>
      <c r="I24" s="19">
        <v>19</v>
      </c>
      <c r="J24" s="3">
        <f>I24*0.62</f>
        <v>11.78</v>
      </c>
      <c r="K24" s="9"/>
    </row>
    <row r="25" spans="1:11" ht="35.25" customHeight="1" x14ac:dyDescent="0.25">
      <c r="A25" s="140"/>
      <c r="B25" s="141"/>
      <c r="C25" s="114" t="s">
        <v>25</v>
      </c>
      <c r="D25" s="115"/>
      <c r="E25" s="115"/>
      <c r="F25" s="115"/>
      <c r="G25" s="116"/>
      <c r="H25" s="40"/>
      <c r="I25" s="39"/>
      <c r="J25" s="3">
        <v>832.7</v>
      </c>
      <c r="K25" s="9"/>
    </row>
    <row r="26" spans="1:11" ht="20.25" customHeight="1" x14ac:dyDescent="0.25">
      <c r="A26" s="38"/>
      <c r="B26" s="39"/>
      <c r="C26" s="128"/>
      <c r="D26" s="129"/>
      <c r="E26" s="129"/>
      <c r="F26" s="129"/>
      <c r="G26" s="130"/>
      <c r="H26" s="40"/>
      <c r="I26" s="39"/>
      <c r="J26" s="3"/>
      <c r="K26" s="9"/>
    </row>
    <row r="27" spans="1:11" x14ac:dyDescent="0.25">
      <c r="A27" s="131" t="s">
        <v>5</v>
      </c>
      <c r="B27" s="131"/>
      <c r="C27" s="131"/>
      <c r="D27" s="131"/>
      <c r="E27" s="131"/>
      <c r="F27" s="131"/>
      <c r="G27" s="131"/>
      <c r="H27" s="40"/>
      <c r="I27" s="39"/>
      <c r="J27" s="4">
        <f>SUM(J22:J26)</f>
        <v>3566.5300000000007</v>
      </c>
      <c r="K27" s="9"/>
    </row>
    <row r="28" spans="1:11" x14ac:dyDescent="0.25">
      <c r="A28" s="113"/>
      <c r="B28" s="113"/>
      <c r="C28" s="114"/>
      <c r="D28" s="115"/>
      <c r="E28" s="115"/>
      <c r="F28" s="115"/>
      <c r="G28" s="116"/>
      <c r="H28" s="11"/>
      <c r="I28" s="2"/>
      <c r="J28" s="3"/>
      <c r="K28" s="9"/>
    </row>
    <row r="29" spans="1:11" x14ac:dyDescent="0.25">
      <c r="A29" s="113"/>
      <c r="B29" s="113"/>
      <c r="C29" s="114"/>
      <c r="D29" s="115"/>
      <c r="E29" s="115"/>
      <c r="F29" s="115"/>
      <c r="G29" s="116"/>
      <c r="H29" s="30"/>
      <c r="I29" s="2"/>
      <c r="J29" s="3"/>
      <c r="K29" s="9"/>
    </row>
    <row r="30" spans="1:11" x14ac:dyDescent="0.25">
      <c r="A30" s="113" t="s">
        <v>27</v>
      </c>
      <c r="B30" s="113"/>
      <c r="C30" s="114" t="s">
        <v>7</v>
      </c>
      <c r="D30" s="115"/>
      <c r="E30" s="115"/>
      <c r="F30" s="115"/>
      <c r="G30" s="116"/>
      <c r="H30" s="43" t="s">
        <v>4</v>
      </c>
      <c r="I30" s="2">
        <v>1088.82</v>
      </c>
      <c r="J30" s="3">
        <f>I30*1</f>
        <v>1088.82</v>
      </c>
      <c r="K30" s="9"/>
    </row>
    <row r="31" spans="1:11" x14ac:dyDescent="0.25">
      <c r="A31" s="41"/>
      <c r="B31" s="42"/>
      <c r="C31" s="114" t="s">
        <v>8</v>
      </c>
      <c r="D31" s="115"/>
      <c r="E31" s="115"/>
      <c r="F31" s="115"/>
      <c r="G31" s="116"/>
      <c r="H31" s="43" t="s">
        <v>4</v>
      </c>
      <c r="I31" s="2">
        <v>1088.82</v>
      </c>
      <c r="J31" s="3">
        <f>I31*1.5</f>
        <v>1633.23</v>
      </c>
      <c r="K31" s="9"/>
    </row>
    <row r="32" spans="1:11" x14ac:dyDescent="0.25">
      <c r="A32" s="41"/>
      <c r="B32" s="42"/>
      <c r="C32" s="114" t="s">
        <v>28</v>
      </c>
      <c r="D32" s="115"/>
      <c r="E32" s="115"/>
      <c r="F32" s="115"/>
      <c r="G32" s="116"/>
      <c r="H32" s="43" t="s">
        <v>11</v>
      </c>
      <c r="I32" s="19">
        <v>19</v>
      </c>
      <c r="J32" s="3">
        <f>I32*0.62</f>
        <v>11.78</v>
      </c>
      <c r="K32" s="9"/>
    </row>
    <row r="33" spans="1:11" x14ac:dyDescent="0.25">
      <c r="A33" s="140"/>
      <c r="B33" s="141"/>
      <c r="C33" s="114" t="s">
        <v>29</v>
      </c>
      <c r="D33" s="115"/>
      <c r="E33" s="115"/>
      <c r="F33" s="115"/>
      <c r="G33" s="116"/>
      <c r="H33" s="43"/>
      <c r="I33" s="42"/>
      <c r="J33" s="3">
        <v>968.17</v>
      </c>
      <c r="K33" s="9"/>
    </row>
    <row r="34" spans="1:11" ht="25.5" customHeight="1" x14ac:dyDescent="0.25">
      <c r="A34" s="41"/>
      <c r="B34" s="42"/>
      <c r="C34" s="128" t="s">
        <v>30</v>
      </c>
      <c r="D34" s="129"/>
      <c r="E34" s="129"/>
      <c r="F34" s="129"/>
      <c r="G34" s="130"/>
      <c r="H34" s="43"/>
      <c r="I34" s="42"/>
      <c r="J34" s="3">
        <v>10687.1</v>
      </c>
      <c r="K34" s="9"/>
    </row>
    <row r="35" spans="1:11" ht="25.5" customHeight="1" x14ac:dyDescent="0.25">
      <c r="A35" s="44"/>
      <c r="B35" s="45"/>
      <c r="C35" s="128" t="s">
        <v>31</v>
      </c>
      <c r="D35" s="129"/>
      <c r="E35" s="129"/>
      <c r="F35" s="129"/>
      <c r="G35" s="130"/>
      <c r="H35" s="46"/>
      <c r="I35" s="45"/>
      <c r="J35" s="3">
        <v>1733</v>
      </c>
      <c r="K35" s="9"/>
    </row>
    <row r="36" spans="1:11" x14ac:dyDescent="0.25">
      <c r="A36" s="131" t="s">
        <v>5</v>
      </c>
      <c r="B36" s="131"/>
      <c r="C36" s="131"/>
      <c r="D36" s="131"/>
      <c r="E36" s="131"/>
      <c r="F36" s="131"/>
      <c r="G36" s="131"/>
      <c r="H36" s="43"/>
      <c r="I36" s="42"/>
      <c r="J36" s="4">
        <f>SUM(J30:J35)</f>
        <v>16122.1</v>
      </c>
      <c r="K36" s="9"/>
    </row>
    <row r="37" spans="1:11" x14ac:dyDescent="0.25">
      <c r="A37" s="113"/>
      <c r="B37" s="113"/>
      <c r="C37" s="114"/>
      <c r="D37" s="115"/>
      <c r="E37" s="115"/>
      <c r="F37" s="115"/>
      <c r="G37" s="116"/>
      <c r="H37" s="12"/>
      <c r="I37" s="2"/>
      <c r="J37" s="3"/>
      <c r="K37" s="9"/>
    </row>
    <row r="38" spans="1:11" x14ac:dyDescent="0.25">
      <c r="A38" s="113"/>
      <c r="B38" s="113"/>
      <c r="C38" s="114"/>
      <c r="D38" s="115"/>
      <c r="E38" s="115"/>
      <c r="F38" s="115"/>
      <c r="G38" s="116"/>
      <c r="H38" s="31"/>
      <c r="I38" s="2"/>
      <c r="J38" s="3"/>
      <c r="K38" s="9"/>
    </row>
    <row r="39" spans="1:11" x14ac:dyDescent="0.25">
      <c r="A39" s="113" t="s">
        <v>32</v>
      </c>
      <c r="B39" s="113"/>
      <c r="C39" s="114" t="s">
        <v>7</v>
      </c>
      <c r="D39" s="115"/>
      <c r="E39" s="115"/>
      <c r="F39" s="115"/>
      <c r="G39" s="116"/>
      <c r="H39" s="49" t="s">
        <v>4</v>
      </c>
      <c r="I39" s="2">
        <v>1088.82</v>
      </c>
      <c r="J39" s="3">
        <f>I39*1</f>
        <v>1088.82</v>
      </c>
      <c r="K39" s="9"/>
    </row>
    <row r="40" spans="1:11" x14ac:dyDescent="0.25">
      <c r="A40" s="47"/>
      <c r="B40" s="48"/>
      <c r="C40" s="114" t="s">
        <v>8</v>
      </c>
      <c r="D40" s="115"/>
      <c r="E40" s="115"/>
      <c r="F40" s="115"/>
      <c r="G40" s="116"/>
      <c r="H40" s="49" t="s">
        <v>4</v>
      </c>
      <c r="I40" s="2">
        <v>1088.82</v>
      </c>
      <c r="J40" s="3">
        <f>I40*1.5</f>
        <v>1633.23</v>
      </c>
      <c r="K40" s="9"/>
    </row>
    <row r="41" spans="1:11" x14ac:dyDescent="0.25">
      <c r="A41" s="47"/>
      <c r="B41" s="48"/>
      <c r="C41" s="114" t="s">
        <v>37</v>
      </c>
      <c r="D41" s="115"/>
      <c r="E41" s="115"/>
      <c r="F41" s="115"/>
      <c r="G41" s="116"/>
      <c r="H41" s="49" t="s">
        <v>11</v>
      </c>
      <c r="I41" s="19">
        <v>19</v>
      </c>
      <c r="J41" s="3">
        <f>I41*0.62</f>
        <v>11.78</v>
      </c>
      <c r="K41" s="9"/>
    </row>
    <row r="42" spans="1:11" ht="18.75" customHeight="1" x14ac:dyDescent="0.25">
      <c r="A42" s="140"/>
      <c r="B42" s="141"/>
      <c r="C42" s="114" t="s">
        <v>38</v>
      </c>
      <c r="D42" s="115"/>
      <c r="E42" s="115"/>
      <c r="F42" s="115"/>
      <c r="G42" s="116"/>
      <c r="H42" s="49"/>
      <c r="I42" s="48"/>
      <c r="J42" s="3">
        <v>892.72</v>
      </c>
      <c r="K42" s="9"/>
    </row>
    <row r="43" spans="1:11" ht="35.25" customHeight="1" x14ac:dyDescent="0.25">
      <c r="A43" s="47"/>
      <c r="B43" s="48"/>
      <c r="C43" s="146" t="s">
        <v>33</v>
      </c>
      <c r="D43" s="147"/>
      <c r="E43" s="147"/>
      <c r="F43" s="147"/>
      <c r="G43" s="148"/>
      <c r="H43" s="49" t="s">
        <v>21</v>
      </c>
      <c r="I43" s="48">
        <v>1</v>
      </c>
      <c r="J43" s="3">
        <v>3941.66</v>
      </c>
      <c r="K43" s="9"/>
    </row>
    <row r="44" spans="1:11" x14ac:dyDescent="0.25">
      <c r="A44" s="47"/>
      <c r="B44" s="48"/>
      <c r="C44" s="128" t="s">
        <v>34</v>
      </c>
      <c r="D44" s="129"/>
      <c r="E44" s="129"/>
      <c r="F44" s="129"/>
      <c r="G44" s="130"/>
      <c r="H44" s="49"/>
      <c r="I44" s="48"/>
      <c r="J44" s="3">
        <v>28278</v>
      </c>
      <c r="K44" s="9"/>
    </row>
    <row r="45" spans="1:11" x14ac:dyDescent="0.25">
      <c r="A45" s="131" t="s">
        <v>5</v>
      </c>
      <c r="B45" s="131"/>
      <c r="C45" s="131"/>
      <c r="D45" s="131"/>
      <c r="E45" s="131"/>
      <c r="F45" s="131"/>
      <c r="G45" s="131"/>
      <c r="H45" s="49"/>
      <c r="I45" s="48"/>
      <c r="J45" s="4">
        <f>SUM(J39:J44)</f>
        <v>35846.21</v>
      </c>
      <c r="K45" s="9"/>
    </row>
    <row r="46" spans="1:11" x14ac:dyDescent="0.25">
      <c r="A46" s="32"/>
      <c r="B46" s="33"/>
      <c r="C46" s="114"/>
      <c r="D46" s="115"/>
      <c r="E46" s="115"/>
      <c r="F46" s="115"/>
      <c r="G46" s="116"/>
      <c r="H46" s="34"/>
      <c r="I46" s="2"/>
      <c r="J46" s="3"/>
      <c r="K46" s="9"/>
    </row>
    <row r="47" spans="1:11" x14ac:dyDescent="0.25">
      <c r="A47" s="50"/>
      <c r="B47" s="51"/>
      <c r="C47" s="52"/>
      <c r="D47" s="53"/>
      <c r="E47" s="53"/>
      <c r="F47" s="53"/>
      <c r="G47" s="54"/>
      <c r="H47" s="55"/>
      <c r="I47" s="19"/>
      <c r="J47" s="3"/>
      <c r="K47" s="9"/>
    </row>
    <row r="48" spans="1:11" x14ac:dyDescent="0.25">
      <c r="A48" s="113" t="s">
        <v>39</v>
      </c>
      <c r="B48" s="113"/>
      <c r="C48" s="114" t="s">
        <v>7</v>
      </c>
      <c r="D48" s="115"/>
      <c r="E48" s="115"/>
      <c r="F48" s="115"/>
      <c r="G48" s="116"/>
      <c r="H48" s="55" t="s">
        <v>4</v>
      </c>
      <c r="I48" s="2">
        <v>1088.82</v>
      </c>
      <c r="J48" s="3">
        <f>I48*1</f>
        <v>1088.82</v>
      </c>
      <c r="K48" s="9"/>
    </row>
    <row r="49" spans="1:11" x14ac:dyDescent="0.25">
      <c r="A49" s="50"/>
      <c r="B49" s="51"/>
      <c r="C49" s="114" t="s">
        <v>8</v>
      </c>
      <c r="D49" s="115"/>
      <c r="E49" s="115"/>
      <c r="F49" s="115"/>
      <c r="G49" s="116"/>
      <c r="H49" s="55" t="s">
        <v>4</v>
      </c>
      <c r="I49" s="2">
        <v>1088.82</v>
      </c>
      <c r="J49" s="3">
        <f>I49*1.5</f>
        <v>1633.23</v>
      </c>
      <c r="K49" s="9"/>
    </row>
    <row r="50" spans="1:11" x14ac:dyDescent="0.25">
      <c r="A50" s="50"/>
      <c r="B50" s="51"/>
      <c r="C50" s="114" t="s">
        <v>40</v>
      </c>
      <c r="D50" s="115"/>
      <c r="E50" s="115"/>
      <c r="F50" s="115"/>
      <c r="G50" s="116"/>
      <c r="H50" s="55" t="s">
        <v>11</v>
      </c>
      <c r="I50" s="19">
        <v>19</v>
      </c>
      <c r="J50" s="3">
        <f>I50*0.62</f>
        <v>11.78</v>
      </c>
      <c r="K50" s="9"/>
    </row>
    <row r="51" spans="1:11" x14ac:dyDescent="0.25">
      <c r="A51" s="140"/>
      <c r="B51" s="141"/>
      <c r="C51" s="114" t="s">
        <v>41</v>
      </c>
      <c r="D51" s="115"/>
      <c r="E51" s="115"/>
      <c r="F51" s="115"/>
      <c r="G51" s="116"/>
      <c r="H51" s="55"/>
      <c r="I51" s="51"/>
      <c r="J51" s="3">
        <v>827.57</v>
      </c>
      <c r="K51" s="9"/>
    </row>
    <row r="52" spans="1:11" x14ac:dyDescent="0.25">
      <c r="A52" s="50"/>
      <c r="B52" s="51"/>
      <c r="C52" s="128" t="s">
        <v>46</v>
      </c>
      <c r="D52" s="129"/>
      <c r="E52" s="129"/>
      <c r="F52" s="129"/>
      <c r="G52" s="130"/>
      <c r="H52" s="55" t="s">
        <v>21</v>
      </c>
      <c r="I52" s="51">
        <v>1</v>
      </c>
      <c r="J52" s="3">
        <v>15000</v>
      </c>
      <c r="K52" s="9"/>
    </row>
    <row r="53" spans="1:11" x14ac:dyDescent="0.25">
      <c r="A53" s="131" t="s">
        <v>5</v>
      </c>
      <c r="B53" s="131"/>
      <c r="C53" s="131"/>
      <c r="D53" s="131"/>
      <c r="E53" s="131"/>
      <c r="F53" s="131"/>
      <c r="G53" s="131"/>
      <c r="H53" s="55"/>
      <c r="I53" s="51"/>
      <c r="J53" s="4">
        <f>SUM(J48:J52)</f>
        <v>18561.400000000001</v>
      </c>
      <c r="K53" s="9"/>
    </row>
    <row r="54" spans="1:11" x14ac:dyDescent="0.25">
      <c r="A54" s="57"/>
      <c r="B54" s="58"/>
      <c r="C54" s="57"/>
      <c r="D54" s="59"/>
      <c r="E54" s="59"/>
      <c r="F54" s="59"/>
      <c r="G54" s="58"/>
      <c r="H54" s="56"/>
      <c r="I54" s="58"/>
      <c r="J54" s="4"/>
      <c r="K54" s="9"/>
    </row>
    <row r="55" spans="1:11" x14ac:dyDescent="0.25">
      <c r="A55" s="57"/>
      <c r="B55" s="58"/>
      <c r="C55" s="57"/>
      <c r="D55" s="59"/>
      <c r="E55" s="59"/>
      <c r="F55" s="59"/>
      <c r="G55" s="58"/>
      <c r="H55" s="56"/>
      <c r="I55" s="58"/>
      <c r="J55" s="4"/>
      <c r="K55" s="9"/>
    </row>
    <row r="56" spans="1:11" x14ac:dyDescent="0.25">
      <c r="A56" s="113" t="s">
        <v>42</v>
      </c>
      <c r="B56" s="113"/>
      <c r="C56" s="114" t="s">
        <v>7</v>
      </c>
      <c r="D56" s="115"/>
      <c r="E56" s="115"/>
      <c r="F56" s="115"/>
      <c r="G56" s="116"/>
      <c r="H56" s="56" t="s">
        <v>4</v>
      </c>
      <c r="I56" s="2">
        <v>1088.82</v>
      </c>
      <c r="J56" s="3">
        <f>I56*1</f>
        <v>1088.82</v>
      </c>
      <c r="K56" s="9"/>
    </row>
    <row r="57" spans="1:11" x14ac:dyDescent="0.25">
      <c r="A57" s="57"/>
      <c r="B57" s="58"/>
      <c r="C57" s="114" t="s">
        <v>8</v>
      </c>
      <c r="D57" s="115"/>
      <c r="E57" s="115"/>
      <c r="F57" s="115"/>
      <c r="G57" s="116"/>
      <c r="H57" s="56" t="s">
        <v>4</v>
      </c>
      <c r="I57" s="2">
        <v>1088.82</v>
      </c>
      <c r="J57" s="3">
        <f>I57*1.5</f>
        <v>1633.23</v>
      </c>
      <c r="K57" s="9"/>
    </row>
    <row r="58" spans="1:11" x14ac:dyDescent="0.25">
      <c r="A58" s="57"/>
      <c r="B58" s="58"/>
      <c r="C58" s="114" t="s">
        <v>43</v>
      </c>
      <c r="D58" s="115"/>
      <c r="E58" s="115"/>
      <c r="F58" s="115"/>
      <c r="G58" s="116"/>
      <c r="H58" s="56" t="s">
        <v>11</v>
      </c>
      <c r="I58" s="19">
        <v>19</v>
      </c>
      <c r="J58" s="3">
        <f>I58*0.62</f>
        <v>11.78</v>
      </c>
      <c r="K58" s="9"/>
    </row>
    <row r="59" spans="1:11" x14ac:dyDescent="0.25">
      <c r="A59" s="140"/>
      <c r="B59" s="141"/>
      <c r="C59" s="114" t="s">
        <v>44</v>
      </c>
      <c r="D59" s="115"/>
      <c r="E59" s="115"/>
      <c r="F59" s="115"/>
      <c r="G59" s="116"/>
      <c r="H59" s="56"/>
      <c r="I59" s="58"/>
      <c r="J59" s="3">
        <v>840.66</v>
      </c>
      <c r="K59" s="9"/>
    </row>
    <row r="60" spans="1:11" x14ac:dyDescent="0.25">
      <c r="A60" s="57"/>
      <c r="B60" s="58"/>
      <c r="C60" s="114" t="s">
        <v>45</v>
      </c>
      <c r="D60" s="115"/>
      <c r="E60" s="115"/>
      <c r="F60" s="115"/>
      <c r="G60" s="116"/>
      <c r="H60" s="56" t="s">
        <v>21</v>
      </c>
      <c r="I60" s="58">
        <v>1</v>
      </c>
      <c r="J60" s="3">
        <v>1000</v>
      </c>
      <c r="K60" s="9"/>
    </row>
    <row r="61" spans="1:11" x14ac:dyDescent="0.25">
      <c r="A61" s="57"/>
      <c r="B61" s="58"/>
      <c r="C61" s="146"/>
      <c r="D61" s="147"/>
      <c r="E61" s="147"/>
      <c r="F61" s="147"/>
      <c r="G61" s="148"/>
      <c r="H61" s="56"/>
      <c r="I61" s="58"/>
      <c r="J61" s="3"/>
      <c r="K61" s="9"/>
    </row>
    <row r="62" spans="1:11" x14ac:dyDescent="0.25">
      <c r="A62" s="132" t="s">
        <v>5</v>
      </c>
      <c r="B62" s="132"/>
      <c r="C62" s="132"/>
      <c r="D62" s="132"/>
      <c r="E62" s="132"/>
      <c r="F62" s="132"/>
      <c r="G62" s="132"/>
      <c r="H62" s="64"/>
      <c r="I62" s="65"/>
      <c r="J62" s="66">
        <f>SUM(J56:J61)</f>
        <v>4574.49</v>
      </c>
      <c r="K62" s="9"/>
    </row>
    <row r="63" spans="1:11" x14ac:dyDescent="0.25">
      <c r="A63" s="122"/>
      <c r="B63" s="123"/>
      <c r="C63" s="122"/>
      <c r="D63" s="124"/>
      <c r="E63" s="124"/>
      <c r="F63" s="124"/>
      <c r="G63" s="123"/>
      <c r="H63" s="60"/>
      <c r="I63" s="60"/>
      <c r="J63" s="22"/>
      <c r="K63" s="9"/>
    </row>
    <row r="64" spans="1:11" x14ac:dyDescent="0.25">
      <c r="A64" s="113" t="s">
        <v>49</v>
      </c>
      <c r="B64" s="113"/>
      <c r="C64" s="114" t="s">
        <v>7</v>
      </c>
      <c r="D64" s="115"/>
      <c r="E64" s="115"/>
      <c r="F64" s="115"/>
      <c r="G64" s="116"/>
      <c r="H64" s="61" t="s">
        <v>4</v>
      </c>
      <c r="I64" s="2">
        <v>1088.82</v>
      </c>
      <c r="J64" s="3">
        <f>I64*1</f>
        <v>1088.82</v>
      </c>
      <c r="K64" s="9"/>
    </row>
    <row r="65" spans="1:11" x14ac:dyDescent="0.25">
      <c r="A65" s="62"/>
      <c r="B65" s="63"/>
      <c r="C65" s="114" t="s">
        <v>8</v>
      </c>
      <c r="D65" s="115"/>
      <c r="E65" s="115"/>
      <c r="F65" s="115"/>
      <c r="G65" s="116"/>
      <c r="H65" s="61" t="s">
        <v>4</v>
      </c>
      <c r="I65" s="2">
        <v>1088.82</v>
      </c>
      <c r="J65" s="3">
        <f>I65*1.5</f>
        <v>1633.23</v>
      </c>
      <c r="K65" s="9"/>
    </row>
    <row r="66" spans="1:11" x14ac:dyDescent="0.25">
      <c r="A66" s="62"/>
      <c r="B66" s="63"/>
      <c r="C66" s="114" t="s">
        <v>47</v>
      </c>
      <c r="D66" s="115"/>
      <c r="E66" s="115"/>
      <c r="F66" s="115"/>
      <c r="G66" s="116"/>
      <c r="H66" s="61" t="s">
        <v>11</v>
      </c>
      <c r="I66" s="19">
        <v>19</v>
      </c>
      <c r="J66" s="3">
        <f>I66*0.62</f>
        <v>11.78</v>
      </c>
      <c r="K66" s="9"/>
    </row>
    <row r="67" spans="1:11" x14ac:dyDescent="0.25">
      <c r="A67" s="140"/>
      <c r="B67" s="141"/>
      <c r="C67" s="114" t="s">
        <v>48</v>
      </c>
      <c r="D67" s="115"/>
      <c r="E67" s="115"/>
      <c r="F67" s="115"/>
      <c r="G67" s="116"/>
      <c r="H67" s="61"/>
      <c r="I67" s="63"/>
      <c r="J67" s="3">
        <v>861.06</v>
      </c>
      <c r="K67" s="9"/>
    </row>
    <row r="68" spans="1:11" x14ac:dyDescent="0.25">
      <c r="A68" s="139" t="s">
        <v>5</v>
      </c>
      <c r="B68" s="139"/>
      <c r="C68" s="139"/>
      <c r="D68" s="139"/>
      <c r="E68" s="139"/>
      <c r="F68" s="139"/>
      <c r="G68" s="139"/>
      <c r="H68" s="60"/>
      <c r="I68" s="60"/>
      <c r="J68" s="22">
        <f>SUM(J64:J67)</f>
        <v>3594.8900000000003</v>
      </c>
    </row>
    <row r="69" spans="1:11" x14ac:dyDescent="0.25">
      <c r="A69" s="69"/>
      <c r="B69" s="71"/>
      <c r="C69" s="69"/>
      <c r="D69" s="70"/>
      <c r="E69" s="70"/>
      <c r="F69" s="70"/>
      <c r="G69" s="71"/>
      <c r="H69" s="72"/>
      <c r="I69" s="72"/>
      <c r="J69" s="22"/>
    </row>
    <row r="70" spans="1:11" x14ac:dyDescent="0.25">
      <c r="A70" s="113" t="s">
        <v>50</v>
      </c>
      <c r="B70" s="113"/>
      <c r="C70" s="114" t="s">
        <v>7</v>
      </c>
      <c r="D70" s="115"/>
      <c r="E70" s="115"/>
      <c r="F70" s="115"/>
      <c r="G70" s="116"/>
      <c r="H70" s="75" t="s">
        <v>4</v>
      </c>
      <c r="I70" s="2">
        <v>1088.82</v>
      </c>
      <c r="J70" s="3">
        <f>I70*1</f>
        <v>1088.82</v>
      </c>
    </row>
    <row r="71" spans="1:11" x14ac:dyDescent="0.25">
      <c r="A71" s="73"/>
      <c r="B71" s="74"/>
      <c r="C71" s="114" t="s">
        <v>8</v>
      </c>
      <c r="D71" s="115"/>
      <c r="E71" s="115"/>
      <c r="F71" s="115"/>
      <c r="G71" s="116"/>
      <c r="H71" s="75" t="s">
        <v>4</v>
      </c>
      <c r="I71" s="2">
        <v>1088.82</v>
      </c>
      <c r="J71" s="3">
        <f>I71*1.5</f>
        <v>1633.23</v>
      </c>
    </row>
    <row r="72" spans="1:11" x14ac:dyDescent="0.25">
      <c r="A72" s="73"/>
      <c r="B72" s="74"/>
      <c r="C72" s="114" t="s">
        <v>51</v>
      </c>
      <c r="D72" s="115"/>
      <c r="E72" s="115"/>
      <c r="F72" s="115"/>
      <c r="G72" s="116"/>
      <c r="H72" s="75" t="s">
        <v>11</v>
      </c>
      <c r="I72" s="19">
        <v>19</v>
      </c>
      <c r="J72" s="3">
        <f>I72*0.62</f>
        <v>11.78</v>
      </c>
    </row>
    <row r="73" spans="1:11" x14ac:dyDescent="0.25">
      <c r="A73" s="140"/>
      <c r="B73" s="141"/>
      <c r="C73" s="114" t="s">
        <v>52</v>
      </c>
      <c r="D73" s="115"/>
      <c r="E73" s="115"/>
      <c r="F73" s="115"/>
      <c r="G73" s="116"/>
      <c r="H73" s="75"/>
      <c r="I73" s="74"/>
      <c r="J73" s="3">
        <v>859.31</v>
      </c>
    </row>
    <row r="74" spans="1:11" x14ac:dyDescent="0.25">
      <c r="A74" s="139" t="s">
        <v>5</v>
      </c>
      <c r="B74" s="139"/>
      <c r="C74" s="139"/>
      <c r="D74" s="139"/>
      <c r="E74" s="139"/>
      <c r="F74" s="139"/>
      <c r="G74" s="139"/>
      <c r="H74" s="72"/>
      <c r="I74" s="72"/>
      <c r="J74" s="22">
        <f>SUM(J70:J73)</f>
        <v>3593.1400000000003</v>
      </c>
    </row>
    <row r="75" spans="1:11" x14ac:dyDescent="0.25">
      <c r="A75" s="81"/>
      <c r="B75" s="83"/>
      <c r="C75" s="81"/>
      <c r="D75" s="82"/>
      <c r="E75" s="82"/>
      <c r="F75" s="82"/>
      <c r="G75" s="83"/>
      <c r="H75" s="80"/>
      <c r="I75" s="80"/>
      <c r="J75" s="22"/>
    </row>
    <row r="76" spans="1:11" x14ac:dyDescent="0.25">
      <c r="A76" s="81"/>
      <c r="B76" s="83"/>
      <c r="C76" s="81"/>
      <c r="D76" s="82"/>
      <c r="E76" s="82"/>
      <c r="F76" s="82"/>
      <c r="G76" s="83"/>
      <c r="H76" s="80"/>
      <c r="I76" s="80"/>
      <c r="J76" s="22"/>
    </row>
    <row r="77" spans="1:11" x14ac:dyDescent="0.25">
      <c r="A77" s="113" t="s">
        <v>53</v>
      </c>
      <c r="B77" s="113"/>
      <c r="C77" s="114" t="s">
        <v>7</v>
      </c>
      <c r="D77" s="115"/>
      <c r="E77" s="115"/>
      <c r="F77" s="115"/>
      <c r="G77" s="116"/>
      <c r="H77" s="78" t="s">
        <v>4</v>
      </c>
      <c r="I77" s="2">
        <v>1088.82</v>
      </c>
      <c r="J77" s="3">
        <f>I77*1</f>
        <v>1088.82</v>
      </c>
    </row>
    <row r="78" spans="1:11" x14ac:dyDescent="0.25">
      <c r="A78" s="76"/>
      <c r="B78" s="77"/>
      <c r="C78" s="114" t="s">
        <v>8</v>
      </c>
      <c r="D78" s="115"/>
      <c r="E78" s="115"/>
      <c r="F78" s="115"/>
      <c r="G78" s="116"/>
      <c r="H78" s="78" t="s">
        <v>4</v>
      </c>
      <c r="I78" s="2">
        <v>1088.82</v>
      </c>
      <c r="J78" s="3">
        <f>I78*1.5</f>
        <v>1633.23</v>
      </c>
    </row>
    <row r="79" spans="1:11" x14ac:dyDescent="0.25">
      <c r="A79" s="76"/>
      <c r="B79" s="77"/>
      <c r="C79" s="114" t="s">
        <v>54</v>
      </c>
      <c r="D79" s="115"/>
      <c r="E79" s="115"/>
      <c r="F79" s="115"/>
      <c r="G79" s="116"/>
      <c r="H79" s="78" t="s">
        <v>11</v>
      </c>
      <c r="I79" s="19">
        <v>19</v>
      </c>
      <c r="J79" s="3">
        <f>I79*0.62</f>
        <v>11.78</v>
      </c>
    </row>
    <row r="80" spans="1:11" x14ac:dyDescent="0.25">
      <c r="A80" s="117"/>
      <c r="B80" s="118"/>
      <c r="C80" s="119" t="s">
        <v>55</v>
      </c>
      <c r="D80" s="120"/>
      <c r="E80" s="120"/>
      <c r="F80" s="120"/>
      <c r="G80" s="121"/>
      <c r="H80" s="79"/>
      <c r="I80" s="65"/>
      <c r="J80" s="84">
        <v>866.87</v>
      </c>
    </row>
    <row r="81" spans="1:10" ht="38.25" customHeight="1" x14ac:dyDescent="0.25">
      <c r="A81" s="122"/>
      <c r="B81" s="123"/>
      <c r="C81" s="133" t="s">
        <v>56</v>
      </c>
      <c r="D81" s="134"/>
      <c r="E81" s="134"/>
      <c r="F81" s="134"/>
      <c r="G81" s="135"/>
      <c r="H81" s="80"/>
      <c r="I81" s="80"/>
      <c r="J81" s="85">
        <v>7905.9</v>
      </c>
    </row>
    <row r="82" spans="1:10" x14ac:dyDescent="0.25">
      <c r="A82" s="139" t="s">
        <v>5</v>
      </c>
      <c r="B82" s="139"/>
      <c r="C82" s="139"/>
      <c r="D82" s="139"/>
      <c r="E82" s="139"/>
      <c r="F82" s="139"/>
      <c r="G82" s="139"/>
      <c r="H82" s="80"/>
      <c r="I82" s="80"/>
      <c r="J82" s="22">
        <f>SUM(J77:J81)</f>
        <v>11506.6</v>
      </c>
    </row>
    <row r="83" spans="1:10" x14ac:dyDescent="0.25">
      <c r="A83" s="81"/>
      <c r="B83" s="83"/>
      <c r="C83" s="81"/>
      <c r="D83" s="82"/>
      <c r="E83" s="82"/>
      <c r="F83" s="82"/>
      <c r="G83" s="83"/>
      <c r="H83" s="80"/>
      <c r="I83" s="80"/>
      <c r="J83" s="22"/>
    </row>
    <row r="84" spans="1:10" x14ac:dyDescent="0.25">
      <c r="A84" s="88"/>
      <c r="B84" s="89"/>
      <c r="C84" s="88"/>
      <c r="D84" s="94"/>
      <c r="E84" s="94"/>
      <c r="F84" s="94"/>
      <c r="G84" s="89"/>
      <c r="H84" s="87"/>
      <c r="I84" s="87"/>
      <c r="J84" s="22"/>
    </row>
    <row r="85" spans="1:10" x14ac:dyDescent="0.25">
      <c r="A85" s="113" t="s">
        <v>59</v>
      </c>
      <c r="B85" s="113"/>
      <c r="C85" s="114" t="s">
        <v>7</v>
      </c>
      <c r="D85" s="115"/>
      <c r="E85" s="115"/>
      <c r="F85" s="115"/>
      <c r="G85" s="116"/>
      <c r="H85" s="92" t="s">
        <v>4</v>
      </c>
      <c r="I85" s="2">
        <v>1088.82</v>
      </c>
      <c r="J85" s="3">
        <f>I85*1</f>
        <v>1088.82</v>
      </c>
    </row>
    <row r="86" spans="1:10" x14ac:dyDescent="0.25">
      <c r="A86" s="90"/>
      <c r="B86" s="91"/>
      <c r="C86" s="114" t="s">
        <v>8</v>
      </c>
      <c r="D86" s="115"/>
      <c r="E86" s="115"/>
      <c r="F86" s="115"/>
      <c r="G86" s="116"/>
      <c r="H86" s="92" t="s">
        <v>4</v>
      </c>
      <c r="I86" s="2">
        <v>1088.82</v>
      </c>
      <c r="J86" s="3">
        <f>I86*1.5</f>
        <v>1633.23</v>
      </c>
    </row>
    <row r="87" spans="1:10" x14ac:dyDescent="0.25">
      <c r="A87" s="90"/>
      <c r="B87" s="91"/>
      <c r="C87" s="114" t="s">
        <v>60</v>
      </c>
      <c r="D87" s="115"/>
      <c r="E87" s="115"/>
      <c r="F87" s="115"/>
      <c r="G87" s="116"/>
      <c r="H87" s="92" t="s">
        <v>11</v>
      </c>
      <c r="I87" s="19">
        <v>19</v>
      </c>
      <c r="J87" s="3">
        <f>I87*0.62</f>
        <v>11.78</v>
      </c>
    </row>
    <row r="88" spans="1:10" x14ac:dyDescent="0.25">
      <c r="A88" s="117"/>
      <c r="B88" s="118"/>
      <c r="C88" s="119" t="s">
        <v>61</v>
      </c>
      <c r="D88" s="120"/>
      <c r="E88" s="120"/>
      <c r="F88" s="120"/>
      <c r="G88" s="121"/>
      <c r="H88" s="93"/>
      <c r="I88" s="86"/>
      <c r="J88" s="84">
        <v>867.72</v>
      </c>
    </row>
    <row r="89" spans="1:10" ht="31.5" customHeight="1" x14ac:dyDescent="0.25">
      <c r="A89" s="122"/>
      <c r="B89" s="123"/>
      <c r="C89" s="125" t="s">
        <v>62</v>
      </c>
      <c r="D89" s="126"/>
      <c r="E89" s="126"/>
      <c r="F89" s="126"/>
      <c r="G89" s="127"/>
      <c r="H89" s="87"/>
      <c r="I89" s="87"/>
      <c r="J89" s="85">
        <v>5360</v>
      </c>
    </row>
    <row r="90" spans="1:10" x14ac:dyDescent="0.25">
      <c r="A90" s="139" t="s">
        <v>5</v>
      </c>
      <c r="B90" s="139"/>
      <c r="C90" s="139"/>
      <c r="D90" s="139"/>
      <c r="E90" s="139"/>
      <c r="F90" s="139"/>
      <c r="G90" s="139"/>
      <c r="H90" s="87"/>
      <c r="I90" s="87"/>
      <c r="J90" s="22">
        <f>SUM(J85:J89)</f>
        <v>8961.5499999999993</v>
      </c>
    </row>
    <row r="91" spans="1:10" x14ac:dyDescent="0.25">
      <c r="A91" s="81"/>
      <c r="B91" s="83"/>
      <c r="C91" s="81"/>
      <c r="D91" s="82"/>
      <c r="E91" s="82"/>
      <c r="F91" s="82"/>
      <c r="G91" s="83"/>
      <c r="H91" s="80"/>
      <c r="I91" s="80"/>
      <c r="J91" s="22"/>
    </row>
    <row r="92" spans="1:10" x14ac:dyDescent="0.25">
      <c r="A92" s="113" t="s">
        <v>63</v>
      </c>
      <c r="B92" s="113"/>
      <c r="C92" s="114" t="s">
        <v>7</v>
      </c>
      <c r="D92" s="115"/>
      <c r="E92" s="115"/>
      <c r="F92" s="115"/>
      <c r="G92" s="116"/>
      <c r="H92" s="98" t="s">
        <v>4</v>
      </c>
      <c r="I92" s="2">
        <v>1088.82</v>
      </c>
      <c r="J92" s="3">
        <f>I92*1</f>
        <v>1088.82</v>
      </c>
    </row>
    <row r="93" spans="1:10" x14ac:dyDescent="0.25">
      <c r="A93" s="96"/>
      <c r="B93" s="97"/>
      <c r="C93" s="114" t="s">
        <v>8</v>
      </c>
      <c r="D93" s="115"/>
      <c r="E93" s="115"/>
      <c r="F93" s="115"/>
      <c r="G93" s="116"/>
      <c r="H93" s="98" t="s">
        <v>4</v>
      </c>
      <c r="I93" s="2">
        <v>1088.82</v>
      </c>
      <c r="J93" s="3">
        <f>I93*1.5</f>
        <v>1633.23</v>
      </c>
    </row>
    <row r="94" spans="1:10" x14ac:dyDescent="0.25">
      <c r="A94" s="96"/>
      <c r="B94" s="97"/>
      <c r="C94" s="114" t="s">
        <v>64</v>
      </c>
      <c r="D94" s="115"/>
      <c r="E94" s="115"/>
      <c r="F94" s="115"/>
      <c r="G94" s="116"/>
      <c r="H94" s="98" t="s">
        <v>11</v>
      </c>
      <c r="I94" s="19">
        <v>19</v>
      </c>
      <c r="J94" s="3">
        <f>I94*0.62</f>
        <v>11.78</v>
      </c>
    </row>
    <row r="95" spans="1:10" x14ac:dyDescent="0.25">
      <c r="A95" s="117"/>
      <c r="B95" s="118"/>
      <c r="C95" s="119" t="s">
        <v>65</v>
      </c>
      <c r="D95" s="120"/>
      <c r="E95" s="120"/>
      <c r="F95" s="120"/>
      <c r="G95" s="121"/>
      <c r="H95" s="99"/>
      <c r="I95" s="100"/>
      <c r="J95" s="84">
        <v>955.26</v>
      </c>
    </row>
    <row r="96" spans="1:10" x14ac:dyDescent="0.25">
      <c r="A96" s="122"/>
      <c r="B96" s="123"/>
      <c r="C96" s="125" t="s">
        <v>67</v>
      </c>
      <c r="D96" s="126"/>
      <c r="E96" s="126"/>
      <c r="F96" s="126"/>
      <c r="G96" s="127"/>
      <c r="H96" s="106" t="s">
        <v>21</v>
      </c>
      <c r="I96" s="95">
        <v>1</v>
      </c>
      <c r="J96" s="85">
        <v>11053.66</v>
      </c>
    </row>
    <row r="97" spans="1:11" x14ac:dyDescent="0.25">
      <c r="A97" s="102"/>
      <c r="B97" s="103"/>
      <c r="C97" s="133" t="s">
        <v>69</v>
      </c>
      <c r="D97" s="134"/>
      <c r="E97" s="134"/>
      <c r="F97" s="134"/>
      <c r="G97" s="135"/>
      <c r="H97" s="104"/>
      <c r="I97" s="104"/>
      <c r="J97" s="85">
        <v>866.99</v>
      </c>
    </row>
    <row r="98" spans="1:11" x14ac:dyDescent="0.25">
      <c r="A98" s="139" t="s">
        <v>5</v>
      </c>
      <c r="B98" s="139"/>
      <c r="C98" s="139"/>
      <c r="D98" s="139"/>
      <c r="E98" s="139"/>
      <c r="F98" s="139"/>
      <c r="G98" s="139"/>
      <c r="H98" s="95"/>
      <c r="I98" s="95"/>
      <c r="J98" s="22">
        <f>SUM(J92:J97)</f>
        <v>15609.74</v>
      </c>
    </row>
    <row r="99" spans="1:11" x14ac:dyDescent="0.25">
      <c r="A99" s="122"/>
      <c r="B99" s="123"/>
      <c r="C99" s="122"/>
      <c r="D99" s="124"/>
      <c r="E99" s="124"/>
      <c r="F99" s="124"/>
      <c r="G99" s="123"/>
      <c r="H99" s="95"/>
      <c r="I99" s="95"/>
      <c r="J99" s="22"/>
    </row>
    <row r="100" spans="1:11" x14ac:dyDescent="0.25">
      <c r="A100" s="122" t="s">
        <v>66</v>
      </c>
      <c r="B100" s="123"/>
      <c r="C100" s="122"/>
      <c r="D100" s="124"/>
      <c r="E100" s="124"/>
      <c r="F100" s="124"/>
      <c r="G100" s="123"/>
      <c r="H100" s="95"/>
      <c r="I100" s="95"/>
      <c r="J100" s="22">
        <f>J11+J19+J27+J36+J45+J53+J62+J68+J74+J82+J90+J98</f>
        <v>133048.56</v>
      </c>
    </row>
    <row r="101" spans="1:1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8"/>
    </row>
    <row r="102" spans="1:11" ht="15" customHeight="1" x14ac:dyDescent="0.25">
      <c r="A102" s="142" t="s">
        <v>9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20"/>
    </row>
    <row r="103" spans="1:11" ht="4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32.25" customHeight="1" x14ac:dyDescent="0.25">
      <c r="A104" s="143" t="s">
        <v>0</v>
      </c>
      <c r="B104" s="143"/>
      <c r="C104" s="143" t="s">
        <v>6</v>
      </c>
      <c r="D104" s="143"/>
      <c r="E104" s="143"/>
      <c r="F104" s="143"/>
      <c r="G104" s="143"/>
      <c r="H104" s="21" t="s">
        <v>1</v>
      </c>
      <c r="I104" s="21" t="s">
        <v>2</v>
      </c>
      <c r="J104" s="21" t="s">
        <v>3</v>
      </c>
      <c r="K104" s="1"/>
    </row>
    <row r="105" spans="1:11" x14ac:dyDescent="0.25">
      <c r="A105" s="13"/>
      <c r="B105" s="14"/>
      <c r="C105" s="149"/>
      <c r="D105" s="150"/>
      <c r="E105" s="150"/>
      <c r="F105" s="150"/>
      <c r="G105" s="151"/>
      <c r="H105" s="15"/>
      <c r="I105" s="14"/>
      <c r="J105" s="4"/>
      <c r="K105" s="9"/>
    </row>
    <row r="106" spans="1:11" ht="52.5" customHeight="1" x14ac:dyDescent="0.25">
      <c r="A106" s="113" t="s">
        <v>35</v>
      </c>
      <c r="B106" s="113"/>
      <c r="C106" s="128" t="s">
        <v>36</v>
      </c>
      <c r="D106" s="129"/>
      <c r="E106" s="129"/>
      <c r="F106" s="129"/>
      <c r="G106" s="130"/>
      <c r="H106" s="15"/>
      <c r="I106" s="5"/>
      <c r="J106" s="3">
        <v>20567</v>
      </c>
      <c r="K106" s="9"/>
    </row>
    <row r="107" spans="1:11" ht="30.75" customHeight="1" x14ac:dyDescent="0.25">
      <c r="A107" s="13"/>
      <c r="B107" s="14"/>
      <c r="C107" s="128"/>
      <c r="D107" s="129"/>
      <c r="E107" s="129"/>
      <c r="F107" s="129"/>
      <c r="G107" s="130"/>
      <c r="H107" s="15"/>
      <c r="I107" s="5"/>
      <c r="J107" s="3"/>
      <c r="K107" s="9"/>
    </row>
    <row r="108" spans="1:11" x14ac:dyDescent="0.25">
      <c r="A108" s="131" t="s">
        <v>13</v>
      </c>
      <c r="B108" s="131"/>
      <c r="C108" s="128"/>
      <c r="D108" s="129"/>
      <c r="E108" s="129"/>
      <c r="F108" s="129"/>
      <c r="G108" s="130"/>
      <c r="H108" s="15"/>
      <c r="I108" s="14"/>
      <c r="J108" s="4">
        <f>SUM(J106:J107)</f>
        <v>20567</v>
      </c>
      <c r="K108" s="9"/>
    </row>
    <row r="109" spans="1:11" x14ac:dyDescent="0.25">
      <c r="A109" s="13"/>
      <c r="B109" s="14"/>
      <c r="C109" s="131"/>
      <c r="D109" s="131"/>
      <c r="E109" s="131"/>
      <c r="F109" s="131"/>
      <c r="G109" s="131"/>
      <c r="H109" s="15"/>
      <c r="I109" s="14"/>
      <c r="J109" s="4"/>
      <c r="K109" s="9"/>
    </row>
    <row r="110" spans="1:11" ht="36" customHeight="1" x14ac:dyDescent="0.25">
      <c r="A110" s="113" t="s">
        <v>57</v>
      </c>
      <c r="B110" s="113"/>
      <c r="C110" s="128" t="s">
        <v>68</v>
      </c>
      <c r="D110" s="129"/>
      <c r="E110" s="129"/>
      <c r="F110" s="129"/>
      <c r="G110" s="130"/>
      <c r="H110" s="78" t="s">
        <v>58</v>
      </c>
      <c r="I110" s="5">
        <v>2</v>
      </c>
      <c r="J110" s="3">
        <v>13245.81</v>
      </c>
      <c r="K110" s="9"/>
    </row>
    <row r="111" spans="1:11" ht="15" customHeight="1" x14ac:dyDescent="0.25">
      <c r="A111" s="76"/>
      <c r="B111" s="77"/>
      <c r="C111" s="128"/>
      <c r="D111" s="129"/>
      <c r="E111" s="129"/>
      <c r="F111" s="129"/>
      <c r="G111" s="130"/>
      <c r="H111" s="78"/>
      <c r="I111" s="5"/>
      <c r="J111" s="3"/>
      <c r="K111" s="9"/>
    </row>
    <row r="112" spans="1:11" x14ac:dyDescent="0.25">
      <c r="A112" s="132" t="s">
        <v>13</v>
      </c>
      <c r="B112" s="132"/>
      <c r="C112" s="125"/>
      <c r="D112" s="126"/>
      <c r="E112" s="126"/>
      <c r="F112" s="126"/>
      <c r="G112" s="127"/>
      <c r="H112" s="99"/>
      <c r="I112" s="100"/>
      <c r="J112" s="66">
        <f>SUM(J110:J111)</f>
        <v>13245.81</v>
      </c>
      <c r="K112" s="9"/>
    </row>
    <row r="113" spans="1:11" x14ac:dyDescent="0.25">
      <c r="A113" s="122"/>
      <c r="B113" s="123"/>
      <c r="C113" s="136"/>
      <c r="D113" s="137"/>
      <c r="E113" s="137"/>
      <c r="F113" s="137"/>
      <c r="G113" s="138"/>
      <c r="H113" s="105"/>
      <c r="I113" s="105"/>
      <c r="J113" s="22"/>
      <c r="K113" s="9"/>
    </row>
    <row r="114" spans="1:11" x14ac:dyDescent="0.25">
      <c r="A114" s="108" t="s">
        <v>66</v>
      </c>
      <c r="B114" s="109"/>
      <c r="C114" s="110"/>
      <c r="D114" s="111"/>
      <c r="E114" s="111"/>
      <c r="F114" s="111"/>
      <c r="G114" s="112"/>
      <c r="H114" s="101"/>
      <c r="I114" s="101"/>
      <c r="J114" s="107">
        <f>J108+J112</f>
        <v>33812.81</v>
      </c>
    </row>
    <row r="117" spans="1:11" ht="46.5" customHeight="1" x14ac:dyDescent="0.25">
      <c r="A117" s="142" t="s">
        <v>12</v>
      </c>
      <c r="B117" s="142"/>
      <c r="C117" s="142"/>
      <c r="D117" s="142"/>
      <c r="E117" s="142"/>
      <c r="F117" s="142"/>
      <c r="G117" s="142"/>
      <c r="H117" s="142"/>
      <c r="I117" s="142"/>
      <c r="J117" s="142"/>
    </row>
    <row r="118" spans="1:11" ht="18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</row>
    <row r="119" spans="1:11" x14ac:dyDescent="0.25">
      <c r="A119" s="143" t="s">
        <v>0</v>
      </c>
      <c r="B119" s="143"/>
      <c r="C119" s="143" t="s">
        <v>6</v>
      </c>
      <c r="D119" s="143"/>
      <c r="E119" s="143"/>
      <c r="F119" s="143"/>
      <c r="G119" s="143"/>
      <c r="H119" s="26" t="s">
        <v>1</v>
      </c>
      <c r="I119" s="26" t="s">
        <v>2</v>
      </c>
      <c r="J119" s="26" t="s">
        <v>3</v>
      </c>
      <c r="K119" s="9"/>
    </row>
    <row r="120" spans="1:11" x14ac:dyDescent="0.25">
      <c r="A120" s="23"/>
      <c r="B120" s="24"/>
      <c r="C120" s="149"/>
      <c r="D120" s="150"/>
      <c r="E120" s="150"/>
      <c r="F120" s="150"/>
      <c r="G120" s="151"/>
      <c r="H120" s="27"/>
      <c r="I120" s="24"/>
      <c r="J120" s="4"/>
    </row>
    <row r="121" spans="1:11" ht="36" customHeight="1" x14ac:dyDescent="0.25">
      <c r="A121" s="113" t="s">
        <v>20</v>
      </c>
      <c r="B121" s="113"/>
      <c r="C121" s="128" t="s">
        <v>22</v>
      </c>
      <c r="D121" s="129"/>
      <c r="E121" s="129"/>
      <c r="F121" s="129"/>
      <c r="G121" s="130"/>
      <c r="H121" s="27" t="s">
        <v>21</v>
      </c>
      <c r="I121" s="5"/>
      <c r="J121" s="4">
        <v>3878.04</v>
      </c>
    </row>
    <row r="122" spans="1:11" x14ac:dyDescent="0.25">
      <c r="A122" s="23"/>
      <c r="B122" s="24"/>
      <c r="C122" s="128"/>
      <c r="D122" s="129"/>
      <c r="E122" s="129"/>
      <c r="F122" s="129"/>
      <c r="G122" s="130"/>
      <c r="H122" s="27"/>
      <c r="I122" s="5"/>
      <c r="J122" s="3"/>
    </row>
    <row r="123" spans="1:11" x14ac:dyDescent="0.25">
      <c r="A123" s="131" t="s">
        <v>13</v>
      </c>
      <c r="B123" s="131"/>
      <c r="C123" s="128"/>
      <c r="D123" s="129"/>
      <c r="E123" s="129"/>
      <c r="F123" s="129"/>
      <c r="G123" s="130"/>
      <c r="H123" s="27"/>
      <c r="I123" s="24"/>
      <c r="J123" s="4">
        <f>SUM(J121:J122)</f>
        <v>3878.04</v>
      </c>
    </row>
    <row r="124" spans="1:11" x14ac:dyDescent="0.25">
      <c r="A124" s="23"/>
      <c r="B124" s="24"/>
      <c r="C124" s="131"/>
      <c r="D124" s="131"/>
      <c r="E124" s="131"/>
      <c r="F124" s="131"/>
      <c r="G124" s="131"/>
      <c r="H124" s="27"/>
      <c r="I124" s="24"/>
      <c r="J124" s="4"/>
    </row>
    <row r="125" spans="1:11" x14ac:dyDescent="0.25">
      <c r="A125" s="144" t="s">
        <v>66</v>
      </c>
      <c r="B125" s="145"/>
      <c r="C125" s="146"/>
      <c r="D125" s="147"/>
      <c r="E125" s="147"/>
      <c r="F125" s="147"/>
      <c r="G125" s="148"/>
      <c r="H125" s="27"/>
      <c r="I125" s="24"/>
      <c r="J125" s="4">
        <f>SUM(J123:J124)</f>
        <v>3878.04</v>
      </c>
    </row>
    <row r="126" spans="1:11" x14ac:dyDescent="0.25">
      <c r="A126" s="139"/>
      <c r="B126" s="139"/>
      <c r="C126" s="122"/>
      <c r="D126" s="124"/>
      <c r="E126" s="124"/>
      <c r="F126" s="124"/>
      <c r="G126" s="123"/>
      <c r="H126" s="28"/>
      <c r="I126" s="28"/>
      <c r="J126" s="22"/>
    </row>
  </sheetData>
  <mergeCells count="175">
    <mergeCell ref="C79:G79"/>
    <mergeCell ref="A80:B80"/>
    <mergeCell ref="C80:G80"/>
    <mergeCell ref="A82:B82"/>
    <mergeCell ref="C82:G82"/>
    <mergeCell ref="A81:B81"/>
    <mergeCell ref="C81:G81"/>
    <mergeCell ref="A110:B110"/>
    <mergeCell ref="C110:G110"/>
    <mergeCell ref="A104:B104"/>
    <mergeCell ref="C104:G104"/>
    <mergeCell ref="A102:J102"/>
    <mergeCell ref="C105:G105"/>
    <mergeCell ref="C96:G96"/>
    <mergeCell ref="A85:B85"/>
    <mergeCell ref="C85:G85"/>
    <mergeCell ref="C86:G86"/>
    <mergeCell ref="C87:G87"/>
    <mergeCell ref="A88:B88"/>
    <mergeCell ref="C88:G88"/>
    <mergeCell ref="A89:B89"/>
    <mergeCell ref="C89:G89"/>
    <mergeCell ref="A90:B90"/>
    <mergeCell ref="C90:G90"/>
    <mergeCell ref="C44:G44"/>
    <mergeCell ref="C43:G43"/>
    <mergeCell ref="A48:B48"/>
    <mergeCell ref="C48:G48"/>
    <mergeCell ref="C49:G49"/>
    <mergeCell ref="C50:G50"/>
    <mergeCell ref="A51:B51"/>
    <mergeCell ref="C51:G51"/>
    <mergeCell ref="C52:G52"/>
    <mergeCell ref="A45:B45"/>
    <mergeCell ref="C45:G45"/>
    <mergeCell ref="C46:G46"/>
    <mergeCell ref="A53:B53"/>
    <mergeCell ref="C53:G53"/>
    <mergeCell ref="C61:G61"/>
    <mergeCell ref="A56:B56"/>
    <mergeCell ref="C56:G56"/>
    <mergeCell ref="C57:G57"/>
    <mergeCell ref="C58:G58"/>
    <mergeCell ref="A59:B59"/>
    <mergeCell ref="C59:G59"/>
    <mergeCell ref="A62:B62"/>
    <mergeCell ref="A6:B6"/>
    <mergeCell ref="C6:G6"/>
    <mergeCell ref="A11:B11"/>
    <mergeCell ref="C11:G11"/>
    <mergeCell ref="A9:B9"/>
    <mergeCell ref="C9:G9"/>
    <mergeCell ref="C10:G10"/>
    <mergeCell ref="C8:G8"/>
    <mergeCell ref="C62:G62"/>
    <mergeCell ref="C60:G60"/>
    <mergeCell ref="A20:B20"/>
    <mergeCell ref="A25:B25"/>
    <mergeCell ref="C17:G17"/>
    <mergeCell ref="C18:G18"/>
    <mergeCell ref="A17:B17"/>
    <mergeCell ref="A19:B19"/>
    <mergeCell ref="C19:G19"/>
    <mergeCell ref="A22:B22"/>
    <mergeCell ref="C7:G7"/>
    <mergeCell ref="C34:G34"/>
    <mergeCell ref="C24:G24"/>
    <mergeCell ref="C26:G26"/>
    <mergeCell ref="C25:G25"/>
    <mergeCell ref="A1:K2"/>
    <mergeCell ref="A4:B4"/>
    <mergeCell ref="C4:G4"/>
    <mergeCell ref="A3:J3"/>
    <mergeCell ref="A5:B5"/>
    <mergeCell ref="C5:G5"/>
    <mergeCell ref="A42:B42"/>
    <mergeCell ref="A28:B28"/>
    <mergeCell ref="C42:G42"/>
    <mergeCell ref="C41:G41"/>
    <mergeCell ref="A30:B30"/>
    <mergeCell ref="C33:G33"/>
    <mergeCell ref="C35:G35"/>
    <mergeCell ref="A39:B39"/>
    <mergeCell ref="A29:B29"/>
    <mergeCell ref="C32:G32"/>
    <mergeCell ref="A38:B38"/>
    <mergeCell ref="C36:G36"/>
    <mergeCell ref="A33:B33"/>
    <mergeCell ref="C30:G30"/>
    <mergeCell ref="C40:G40"/>
    <mergeCell ref="C29:G29"/>
    <mergeCell ref="A13:B13"/>
    <mergeCell ref="C13:G13"/>
    <mergeCell ref="A36:B36"/>
    <mergeCell ref="C31:G31"/>
    <mergeCell ref="C38:G38"/>
    <mergeCell ref="C39:G39"/>
    <mergeCell ref="A12:B12"/>
    <mergeCell ref="C12:G12"/>
    <mergeCell ref="C15:G15"/>
    <mergeCell ref="C20:G20"/>
    <mergeCell ref="C21:G21"/>
    <mergeCell ref="C23:G23"/>
    <mergeCell ref="A27:B27"/>
    <mergeCell ref="C22:G22"/>
    <mergeCell ref="C37:G37"/>
    <mergeCell ref="A21:B21"/>
    <mergeCell ref="A37:B37"/>
    <mergeCell ref="C28:G28"/>
    <mergeCell ref="A14:B14"/>
    <mergeCell ref="C14:G14"/>
    <mergeCell ref="C16:G16"/>
    <mergeCell ref="C27:G27"/>
    <mergeCell ref="A117:J117"/>
    <mergeCell ref="A119:B119"/>
    <mergeCell ref="C119:G119"/>
    <mergeCell ref="A126:B126"/>
    <mergeCell ref="C126:G126"/>
    <mergeCell ref="A125:B125"/>
    <mergeCell ref="C125:G125"/>
    <mergeCell ref="C120:G120"/>
    <mergeCell ref="A121:B121"/>
    <mergeCell ref="C121:G121"/>
    <mergeCell ref="C122:G122"/>
    <mergeCell ref="A123:B123"/>
    <mergeCell ref="C123:G123"/>
    <mergeCell ref="C124:G124"/>
    <mergeCell ref="A68:B68"/>
    <mergeCell ref="C68:G68"/>
    <mergeCell ref="A96:B96"/>
    <mergeCell ref="A98:B98"/>
    <mergeCell ref="C98:G98"/>
    <mergeCell ref="A67:B67"/>
    <mergeCell ref="C67:G67"/>
    <mergeCell ref="A63:B63"/>
    <mergeCell ref="C63:G63"/>
    <mergeCell ref="C66:G66"/>
    <mergeCell ref="A64:B64"/>
    <mergeCell ref="C64:G64"/>
    <mergeCell ref="C65:G65"/>
    <mergeCell ref="A70:B70"/>
    <mergeCell ref="C70:G70"/>
    <mergeCell ref="C71:G71"/>
    <mergeCell ref="C72:G72"/>
    <mergeCell ref="A73:B73"/>
    <mergeCell ref="C73:G73"/>
    <mergeCell ref="A74:B74"/>
    <mergeCell ref="C74:G74"/>
    <mergeCell ref="A77:B77"/>
    <mergeCell ref="C77:G77"/>
    <mergeCell ref="C78:G78"/>
    <mergeCell ref="A114:B114"/>
    <mergeCell ref="C114:G114"/>
    <mergeCell ref="A92:B92"/>
    <mergeCell ref="C92:G92"/>
    <mergeCell ref="C93:G93"/>
    <mergeCell ref="C94:G94"/>
    <mergeCell ref="A95:B95"/>
    <mergeCell ref="C95:G95"/>
    <mergeCell ref="A99:B99"/>
    <mergeCell ref="A100:B100"/>
    <mergeCell ref="C99:G99"/>
    <mergeCell ref="C100:G100"/>
    <mergeCell ref="C112:G112"/>
    <mergeCell ref="C111:G111"/>
    <mergeCell ref="A106:B106"/>
    <mergeCell ref="C107:G107"/>
    <mergeCell ref="C108:G108"/>
    <mergeCell ref="A108:B108"/>
    <mergeCell ref="C106:G106"/>
    <mergeCell ref="C109:G109"/>
    <mergeCell ref="A112:B112"/>
    <mergeCell ref="C97:G97"/>
    <mergeCell ref="A113:B113"/>
    <mergeCell ref="C113:G1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2025-01-23T06:58:57Z</dcterms:modified>
</cp:coreProperties>
</file>