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3год" sheetId="2" r:id="rId1"/>
  </sheets>
  <calcPr calcId="162913"/>
</workbook>
</file>

<file path=xl/calcChain.xml><?xml version="1.0" encoding="utf-8"?>
<calcChain xmlns="http://schemas.openxmlformats.org/spreadsheetml/2006/main">
  <c r="G25" i="2" l="1"/>
  <c r="B22" i="2" l="1"/>
  <c r="G10" i="2" l="1"/>
  <c r="F10" i="2"/>
  <c r="G9" i="2" l="1"/>
  <c r="F21" i="2"/>
  <c r="E21" i="2"/>
  <c r="G21" i="2" s="1"/>
  <c r="F20" i="2"/>
  <c r="E20" i="2"/>
  <c r="G20" i="2" s="1"/>
  <c r="F19" i="2"/>
  <c r="E19" i="2"/>
  <c r="G19" i="2" s="1"/>
  <c r="F18" i="2"/>
  <c r="E18" i="2"/>
  <c r="G18" i="2" s="1"/>
  <c r="F17" i="2"/>
  <c r="E17" i="2"/>
  <c r="G17" i="2" s="1"/>
  <c r="F16" i="2"/>
  <c r="E16" i="2"/>
  <c r="G16" i="2" s="1"/>
  <c r="F15" i="2"/>
  <c r="E15" i="2"/>
  <c r="G15" i="2" s="1"/>
  <c r="F14" i="2"/>
  <c r="E14" i="2"/>
  <c r="G14" i="2" s="1"/>
  <c r="G13" i="2"/>
  <c r="F13" i="2"/>
  <c r="G12" i="2"/>
  <c r="F12" i="2"/>
  <c r="F11" i="2"/>
  <c r="E11" i="2"/>
  <c r="G11" i="2" s="1"/>
  <c r="D22" i="2" l="1"/>
  <c r="F9" i="2"/>
  <c r="C22" i="2"/>
  <c r="E8" i="2"/>
  <c r="G8" i="2" s="1"/>
  <c r="F8" i="2"/>
  <c r="G22" i="2" l="1"/>
  <c r="F22" i="2"/>
  <c r="E22" i="2"/>
</calcChain>
</file>

<file path=xl/sharedStrings.xml><?xml version="1.0" encoding="utf-8"?>
<sst xmlns="http://schemas.openxmlformats.org/spreadsheetml/2006/main" count="28" uniqueCount="28">
  <si>
    <t>Содержание газовых сетей</t>
  </si>
  <si>
    <t>Управление МКД</t>
  </si>
  <si>
    <t>Итого</t>
  </si>
  <si>
    <t>Отведение сточных вод ХВС (СОИД)</t>
  </si>
  <si>
    <t>Ремонт ОИ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</si>
  <si>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</si>
  <si>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</si>
  <si>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</si>
  <si>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</si>
  <si>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</si>
  <si>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</si>
  <si>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</si>
  <si>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Информация о собранных и израсходованных денежных средствах МКД   по ул. Вишневая 9   в управлении с 01.05.2021г.     Управляющая компания ООО "Дом Плюс"</t>
  </si>
  <si>
    <t>Совет МКД</t>
  </si>
  <si>
    <t>Сод. ОПУ ТЭ</t>
  </si>
  <si>
    <t>Тепловая энергия ГВС (СОИД)</t>
  </si>
  <si>
    <t>Уборка лестнич. клеток</t>
  </si>
  <si>
    <t>Эл.Энергия СОИД (повышающий тариф)</t>
  </si>
  <si>
    <t>Теплоноситель  (СОИД)</t>
  </si>
  <si>
    <t>Начислено  по статьям руб.</t>
  </si>
  <si>
    <t>Оплачено по статьям  руб.</t>
  </si>
  <si>
    <t>Остаток с 2023 года по статьям</t>
  </si>
  <si>
    <t>2024год</t>
  </si>
  <si>
    <t>Содержание ОИ  и оплата ТТК и МТС</t>
  </si>
  <si>
    <t>Оплата за 2024 год ТТК</t>
  </si>
  <si>
    <t>Оплата за 2024 год МТС</t>
  </si>
  <si>
    <t>ВСЕГО</t>
  </si>
  <si>
    <t>Январь-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</si>
</sst>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3" fillId="2" borderId="2" xfId="0" applyNumberFormat="1" applyFont="1" applyFill="1" applyBorder="1"/>
    <xf numFmtId="4" fontId="3" fillId="3" borderId="2" xfId="0" applyNumberFormat="1" applyFont="1" applyFill="1" applyBorder="1"/>
    <xf numFmtId="4" fontId="1" fillId="2" borderId="2" xfId="0" applyNumberFormat="1" applyFont="1" applyFill="1" applyBorder="1"/>
    <xf numFmtId="4" fontId="3" fillId="4" borderId="2" xfId="0" applyNumberFormat="1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right" wrapText="1"/>
    </xf>
    <xf numFmtId="0" fontId="4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4" fontId="10" fillId="2" borderId="2" xfId="0" applyNumberFormat="1" applyFont="1" applyFill="1" applyBorder="1"/>
    <xf numFmtId="4" fontId="11" fillId="2" borderId="2" xfId="0" applyNumberFormat="1" applyFont="1" applyFill="1" applyBorder="1"/>
    <xf numFmtId="0" fontId="7" fillId="5" borderId="2" xfId="0" applyFont="1" applyFill="1" applyBorder="1" applyAlignment="1">
      <alignment wrapText="1"/>
    </xf>
    <xf numFmtId="4" fontId="11" fillId="4" borderId="2" xfId="0" applyNumberFormat="1" applyFont="1" applyFill="1" applyBorder="1"/>
    <xf numFmtId="4" fontId="11" fillId="3" borderId="2" xfId="0" applyNumberFormat="1" applyFont="1" applyFill="1" applyBorder="1"/>
    <xf numFmtId="0" fontId="0" fillId="0" borderId="2" xfId="0" applyBorder="1"/>
    <xf numFmtId="4" fontId="0" fillId="0" borderId="2" xfId="0" applyNumberFormat="1" applyBorder="1"/>
    <xf numFmtId="4" fontId="0" fillId="0" borderId="0" xfId="0" applyNumberFormat="1"/>
    <xf numFmtId="0" fontId="9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9" workbookViewId="0">
      <selection activeCell="G30" sqref="G30"/>
    </sheetView>
  </sheetViews>
  <sheetFormatPr defaultRowHeight="15" x14ac:dyDescent="0.25"/>
  <cols>
    <col min="1" max="1" width="36.7109375" customWidth="1"/>
    <col min="2" max="2" width="13" customWidth="1"/>
    <col min="3" max="3" width="17" customWidth="1"/>
    <col min="4" max="4" width="15.28515625" customWidth="1"/>
    <col min="5" max="5" width="16.42578125" customWidth="1"/>
    <col min="6" max="6" width="16.85546875" customWidth="1"/>
    <col min="7" max="7" width="15.28515625" customWidth="1"/>
    <col min="8" max="8" width="10" bestFit="1" customWidth="1"/>
  </cols>
  <sheetData>
    <row r="1" spans="1:8" ht="83.25" customHeight="1" x14ac:dyDescent="0.25">
      <c r="A1" s="26" t="s">
        <v>12</v>
      </c>
      <c r="B1" s="26"/>
      <c r="C1" s="26"/>
      <c r="D1" s="26"/>
      <c r="E1" s="26"/>
      <c r="F1" s="26"/>
      <c r="G1" s="26"/>
    </row>
    <row r="2" spans="1:8" ht="21" x14ac:dyDescent="0.25">
      <c r="A2" s="5"/>
      <c r="B2" s="5"/>
      <c r="C2" s="5"/>
      <c r="D2" s="5"/>
      <c r="E2" s="5"/>
      <c r="F2" s="6"/>
      <c r="G2" s="7"/>
    </row>
    <row r="3" spans="1:8" ht="88.5" customHeight="1" x14ac:dyDescent="0.25">
      <c r="A3" s="14" t="s">
        <v>11</v>
      </c>
      <c r="B3" s="14" t="s">
        <v>21</v>
      </c>
      <c r="C3" s="14" t="s">
        <v>19</v>
      </c>
      <c r="D3" s="14" t="s">
        <v>20</v>
      </c>
      <c r="E3" s="15" t="s">
        <v>10</v>
      </c>
      <c r="F3" s="14" t="s">
        <v>9</v>
      </c>
      <c r="G3" s="15" t="s">
        <v>8</v>
      </c>
    </row>
    <row r="4" spans="1:8" ht="15.75" x14ac:dyDescent="0.25">
      <c r="A4" s="8" t="s">
        <v>22</v>
      </c>
      <c r="B4" s="8">
        <v>1</v>
      </c>
      <c r="C4" s="10">
        <v>2</v>
      </c>
      <c r="D4" s="10">
        <v>3</v>
      </c>
      <c r="E4" s="11">
        <v>4</v>
      </c>
      <c r="F4" s="11">
        <v>5</v>
      </c>
      <c r="G4" s="8">
        <v>6</v>
      </c>
    </row>
    <row r="7" spans="1:8" ht="15.75" x14ac:dyDescent="0.25">
      <c r="A7" s="12" t="s">
        <v>27</v>
      </c>
      <c r="B7" s="4"/>
      <c r="C7" s="4"/>
      <c r="D7" s="4"/>
      <c r="E7" s="1"/>
      <c r="F7" s="2"/>
      <c r="G7" s="3"/>
    </row>
    <row r="8" spans="1:8" ht="15.75" x14ac:dyDescent="0.25">
      <c r="A8" s="13" t="s">
        <v>3</v>
      </c>
      <c r="B8" s="16">
        <v>-347.85</v>
      </c>
      <c r="C8" s="16">
        <v>2747.22</v>
      </c>
      <c r="D8" s="16">
        <v>2792.53</v>
      </c>
      <c r="E8" s="16">
        <f>C8</f>
        <v>2747.22</v>
      </c>
      <c r="F8" s="17">
        <f t="shared" ref="F8:F21" si="0">C8-D8</f>
        <v>-45.3100000000004</v>
      </c>
      <c r="G8" s="18">
        <f t="shared" ref="G8:G19" si="1">B8+D8-E8</f>
        <v>-302.53999999999951</v>
      </c>
      <c r="H8" s="25"/>
    </row>
    <row r="9" spans="1:8" ht="15.75" x14ac:dyDescent="0.25">
      <c r="A9" s="13" t="s">
        <v>4</v>
      </c>
      <c r="B9" s="16">
        <v>-49512.2</v>
      </c>
      <c r="C9" s="16">
        <v>273497.40000000002</v>
      </c>
      <c r="D9" s="16">
        <v>277735.53999999998</v>
      </c>
      <c r="E9" s="16">
        <v>261145.45</v>
      </c>
      <c r="F9" s="17">
        <f t="shared" si="0"/>
        <v>-4238.1399999999558</v>
      </c>
      <c r="G9" s="18">
        <f t="shared" si="1"/>
        <v>-32922.110000000044</v>
      </c>
      <c r="H9" s="25"/>
    </row>
    <row r="10" spans="1:8" ht="15.75" x14ac:dyDescent="0.25">
      <c r="A10" s="13" t="s">
        <v>13</v>
      </c>
      <c r="B10" s="21">
        <v>-5148.6400000000003</v>
      </c>
      <c r="C10" s="21">
        <v>0</v>
      </c>
      <c r="D10" s="21">
        <v>3135.66</v>
      </c>
      <c r="E10" s="21">
        <v>0</v>
      </c>
      <c r="F10" s="22">
        <f>C10-D10</f>
        <v>-3135.66</v>
      </c>
      <c r="G10" s="19">
        <f>B10+D10-E10</f>
        <v>-2012.9800000000005</v>
      </c>
    </row>
    <row r="11" spans="1:8" ht="15.75" x14ac:dyDescent="0.25">
      <c r="A11" s="13" t="s">
        <v>14</v>
      </c>
      <c r="B11" s="16">
        <v>-2332.06</v>
      </c>
      <c r="C11" s="16">
        <v>16959.84</v>
      </c>
      <c r="D11" s="16">
        <v>17415.400000000001</v>
      </c>
      <c r="E11" s="16">
        <f>C11</f>
        <v>16959.84</v>
      </c>
      <c r="F11" s="17">
        <f t="shared" si="0"/>
        <v>-455.56000000000131</v>
      </c>
      <c r="G11" s="18">
        <f t="shared" si="1"/>
        <v>-1876.4999999999982</v>
      </c>
      <c r="H11" s="25"/>
    </row>
    <row r="12" spans="1:8" ht="15.75" x14ac:dyDescent="0.25">
      <c r="A12" s="13" t="s">
        <v>0</v>
      </c>
      <c r="B12" s="21">
        <v>25573.5</v>
      </c>
      <c r="C12" s="21">
        <v>16959.84</v>
      </c>
      <c r="D12" s="21">
        <v>17415.39</v>
      </c>
      <c r="E12" s="21">
        <v>1637.03</v>
      </c>
      <c r="F12" s="22">
        <f t="shared" si="0"/>
        <v>-455.54999999999927</v>
      </c>
      <c r="G12" s="19">
        <f t="shared" si="1"/>
        <v>41351.86</v>
      </c>
      <c r="H12" s="25"/>
    </row>
    <row r="13" spans="1:8" ht="15.75" x14ac:dyDescent="0.25">
      <c r="A13" s="13" t="s">
        <v>23</v>
      </c>
      <c r="B13" s="16">
        <v>-71874.179999999993</v>
      </c>
      <c r="C13" s="16">
        <v>296797.2</v>
      </c>
      <c r="D13" s="16">
        <v>303888.95</v>
      </c>
      <c r="E13" s="16">
        <v>314977.65999999997</v>
      </c>
      <c r="F13" s="17">
        <f t="shared" si="0"/>
        <v>-7091.75</v>
      </c>
      <c r="G13" s="18">
        <f t="shared" si="1"/>
        <v>-82962.889999999956</v>
      </c>
      <c r="H13" s="25"/>
    </row>
    <row r="14" spans="1:8" ht="15.75" x14ac:dyDescent="0.25">
      <c r="A14" s="13" t="s">
        <v>15</v>
      </c>
      <c r="B14" s="21">
        <v>-1567.32</v>
      </c>
      <c r="C14" s="21">
        <v>17726.830000000002</v>
      </c>
      <c r="D14" s="21">
        <v>18265.64</v>
      </c>
      <c r="E14" s="21">
        <f t="shared" ref="E14:E21" si="2">C14</f>
        <v>17726.830000000002</v>
      </c>
      <c r="F14" s="22">
        <f t="shared" si="0"/>
        <v>-538.80999999999767</v>
      </c>
      <c r="G14" s="19">
        <f t="shared" si="1"/>
        <v>-1028.510000000002</v>
      </c>
      <c r="H14" s="25"/>
    </row>
    <row r="15" spans="1:8" ht="15.75" x14ac:dyDescent="0.25">
      <c r="A15" s="13" t="s">
        <v>16</v>
      </c>
      <c r="B15" s="16">
        <v>-7601.47</v>
      </c>
      <c r="C15" s="16">
        <v>61491.3</v>
      </c>
      <c r="D15" s="16">
        <v>62535.53</v>
      </c>
      <c r="E15" s="16">
        <f t="shared" si="2"/>
        <v>61491.3</v>
      </c>
      <c r="F15" s="17">
        <f t="shared" si="0"/>
        <v>-1044.2299999999959</v>
      </c>
      <c r="G15" s="18">
        <f t="shared" si="1"/>
        <v>-6557.2400000000052</v>
      </c>
      <c r="H15" s="25"/>
    </row>
    <row r="16" spans="1:8" ht="15.75" x14ac:dyDescent="0.25">
      <c r="A16" s="13" t="s">
        <v>5</v>
      </c>
      <c r="B16" s="16">
        <v>-13722.9</v>
      </c>
      <c r="C16" s="16">
        <v>110238.96</v>
      </c>
      <c r="D16" s="16">
        <v>112369.57</v>
      </c>
      <c r="E16" s="16">
        <f t="shared" si="2"/>
        <v>110238.96</v>
      </c>
      <c r="F16" s="17">
        <f t="shared" si="0"/>
        <v>-2130.6100000000006</v>
      </c>
      <c r="G16" s="18">
        <f t="shared" si="1"/>
        <v>-11592.289999999994</v>
      </c>
      <c r="H16" s="25"/>
    </row>
    <row r="17" spans="1:8" ht="15.75" x14ac:dyDescent="0.25">
      <c r="A17" s="13" t="s">
        <v>1</v>
      </c>
      <c r="B17" s="16">
        <v>-15137.32</v>
      </c>
      <c r="C17" s="16">
        <v>127198.8</v>
      </c>
      <c r="D17" s="16">
        <v>129233.46</v>
      </c>
      <c r="E17" s="16">
        <f t="shared" si="2"/>
        <v>127198.8</v>
      </c>
      <c r="F17" s="17">
        <f t="shared" si="0"/>
        <v>-2034.6600000000035</v>
      </c>
      <c r="G17" s="18">
        <f t="shared" si="1"/>
        <v>-13102.659999999989</v>
      </c>
      <c r="H17" s="25"/>
    </row>
    <row r="18" spans="1:8" ht="15.75" x14ac:dyDescent="0.25">
      <c r="A18" s="13" t="s">
        <v>6</v>
      </c>
      <c r="B18" s="16">
        <v>-808.74</v>
      </c>
      <c r="C18" s="16">
        <v>6173.46</v>
      </c>
      <c r="D18" s="16">
        <v>6275.72</v>
      </c>
      <c r="E18" s="16">
        <f t="shared" si="2"/>
        <v>6173.46</v>
      </c>
      <c r="F18" s="17">
        <f t="shared" si="0"/>
        <v>-102.26000000000022</v>
      </c>
      <c r="G18" s="18">
        <f t="shared" si="1"/>
        <v>-706.47999999999956</v>
      </c>
      <c r="H18" s="25"/>
    </row>
    <row r="19" spans="1:8" ht="15.75" x14ac:dyDescent="0.25">
      <c r="A19" s="13" t="s">
        <v>7</v>
      </c>
      <c r="B19" s="16">
        <v>-8779.82</v>
      </c>
      <c r="C19" s="16">
        <v>52172.37</v>
      </c>
      <c r="D19" s="16">
        <v>57497.69</v>
      </c>
      <c r="E19" s="16">
        <f t="shared" si="2"/>
        <v>52172.37</v>
      </c>
      <c r="F19" s="17">
        <f t="shared" si="0"/>
        <v>-5325.32</v>
      </c>
      <c r="G19" s="18">
        <f t="shared" si="1"/>
        <v>-3454.5</v>
      </c>
    </row>
    <row r="20" spans="1:8" ht="15.75" x14ac:dyDescent="0.25">
      <c r="A20" s="20" t="s">
        <v>17</v>
      </c>
      <c r="B20" s="16">
        <v>-2691.52</v>
      </c>
      <c r="C20" s="16">
        <v>27777.41</v>
      </c>
      <c r="D20" s="16">
        <v>28402.02</v>
      </c>
      <c r="E20" s="16">
        <f t="shared" si="2"/>
        <v>27777.41</v>
      </c>
      <c r="F20" s="17">
        <f t="shared" si="0"/>
        <v>-624.61000000000058</v>
      </c>
      <c r="G20" s="18">
        <f>B20+D20-E20</f>
        <v>-2066.91</v>
      </c>
    </row>
    <row r="21" spans="1:8" ht="15.75" x14ac:dyDescent="0.25">
      <c r="A21" s="13" t="s">
        <v>18</v>
      </c>
      <c r="B21" s="16">
        <v>-134.05000000000001</v>
      </c>
      <c r="C21" s="16">
        <v>4484.58</v>
      </c>
      <c r="D21" s="16">
        <v>4466.5</v>
      </c>
      <c r="E21" s="16">
        <f t="shared" si="2"/>
        <v>4484.58</v>
      </c>
      <c r="F21" s="17">
        <f t="shared" si="0"/>
        <v>18.079999999999927</v>
      </c>
      <c r="G21" s="18">
        <f>B21+D21-E21</f>
        <v>-152.13000000000011</v>
      </c>
    </row>
    <row r="22" spans="1:8" ht="15.75" x14ac:dyDescent="0.25">
      <c r="A22" s="9" t="s">
        <v>2</v>
      </c>
      <c r="B22" s="19">
        <f t="shared" ref="B22:G22" si="3">SUM(B8:B21)</f>
        <v>-154084.56999999998</v>
      </c>
      <c r="C22" s="19">
        <f t="shared" si="3"/>
        <v>1014225.21</v>
      </c>
      <c r="D22" s="19">
        <f t="shared" si="3"/>
        <v>1041429.5999999999</v>
      </c>
      <c r="E22" s="19">
        <f t="shared" si="3"/>
        <v>1004730.9099999999</v>
      </c>
      <c r="F22" s="19">
        <f t="shared" si="3"/>
        <v>-27204.389999999956</v>
      </c>
      <c r="G22" s="19">
        <f t="shared" si="3"/>
        <v>-117385.88</v>
      </c>
    </row>
    <row r="23" spans="1:8" x14ac:dyDescent="0.25">
      <c r="A23" s="23" t="s">
        <v>24</v>
      </c>
      <c r="B23" s="23"/>
      <c r="C23" s="23"/>
      <c r="D23" s="23"/>
      <c r="E23" s="23"/>
      <c r="F23" s="23"/>
      <c r="G23" s="23">
        <v>8400</v>
      </c>
    </row>
    <row r="24" spans="1:8" x14ac:dyDescent="0.25">
      <c r="A24" s="23" t="s">
        <v>25</v>
      </c>
      <c r="B24" s="23"/>
      <c r="C24" s="23"/>
      <c r="D24" s="23"/>
      <c r="E24" s="23"/>
      <c r="F24" s="23"/>
      <c r="G24" s="23">
        <v>3144</v>
      </c>
    </row>
    <row r="25" spans="1:8" x14ac:dyDescent="0.25">
      <c r="A25" s="23" t="s">
        <v>26</v>
      </c>
      <c r="B25" s="23"/>
      <c r="C25" s="23"/>
      <c r="D25" s="23"/>
      <c r="E25" s="23"/>
      <c r="F25" s="23"/>
      <c r="G25" s="24">
        <f>SUM(G22:G24)</f>
        <v>-105841.88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2025-02-21T13:41:39Z</dcterms:modified>
</cp:coreProperties>
</file>