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90" yWindow="195" windowWidth="14805" windowHeight="801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44" i="1" l="1"/>
  <c r="J126" i="1"/>
  <c r="J105" i="1" l="1"/>
  <c r="J104" i="1"/>
  <c r="J103" i="1"/>
  <c r="J108" i="1" s="1"/>
  <c r="J110" i="1" s="1"/>
  <c r="J102" i="1"/>
  <c r="J96" i="1" l="1"/>
  <c r="J95" i="1"/>
  <c r="J94" i="1"/>
  <c r="J93" i="1"/>
  <c r="J99" i="1" s="1"/>
  <c r="J88" i="1" l="1"/>
  <c r="J87" i="1"/>
  <c r="J86" i="1"/>
  <c r="J85" i="1"/>
  <c r="J91" i="1" s="1"/>
  <c r="J79" i="1" l="1"/>
  <c r="J78" i="1"/>
  <c r="J77" i="1"/>
  <c r="J76" i="1"/>
  <c r="J82" i="1" s="1"/>
  <c r="J142" i="1"/>
  <c r="J155" i="1" l="1"/>
  <c r="J70" i="1"/>
  <c r="J69" i="1"/>
  <c r="J68" i="1"/>
  <c r="J67" i="1"/>
  <c r="J73" i="1" s="1"/>
  <c r="J62" i="1" l="1"/>
  <c r="J61" i="1"/>
  <c r="J60" i="1"/>
  <c r="J59" i="1"/>
  <c r="J65" i="1" s="1"/>
  <c r="J136" i="1" l="1"/>
  <c r="J52" i="1" l="1"/>
  <c r="J51" i="1"/>
  <c r="J50" i="1"/>
  <c r="J49" i="1"/>
  <c r="J56" i="1" l="1"/>
  <c r="J44" i="1"/>
  <c r="J43" i="1"/>
  <c r="J42" i="1"/>
  <c r="J41" i="1"/>
  <c r="J46" i="1" l="1"/>
  <c r="J36" i="1"/>
  <c r="J35" i="1"/>
  <c r="J34" i="1"/>
  <c r="J33" i="1"/>
  <c r="J38" i="1" l="1"/>
  <c r="J28" i="1"/>
  <c r="J27" i="1"/>
  <c r="J26" i="1"/>
  <c r="J25" i="1"/>
  <c r="J30" i="1" l="1"/>
  <c r="J123" i="1"/>
  <c r="J19" i="1" l="1"/>
  <c r="J18" i="1"/>
  <c r="J17" i="1"/>
  <c r="J16" i="1"/>
  <c r="J22" i="1" l="1"/>
  <c r="J9" i="1"/>
  <c r="J10" i="1" l="1"/>
  <c r="J8" i="1"/>
  <c r="J7" i="1"/>
  <c r="J13" i="1" l="1"/>
</calcChain>
</file>

<file path=xl/sharedStrings.xml><?xml version="1.0" encoding="utf-8"?>
<sst xmlns="http://schemas.openxmlformats.org/spreadsheetml/2006/main" count="186" uniqueCount="82">
  <si>
    <t>Период</t>
  </si>
  <si>
    <t>Ед.изм.</t>
  </si>
  <si>
    <t>Кол-во</t>
  </si>
  <si>
    <t>Сумма (руб.)</t>
  </si>
  <si>
    <t>м2</t>
  </si>
  <si>
    <t>Итого:</t>
  </si>
  <si>
    <t xml:space="preserve"> Выполненные работы</t>
  </si>
  <si>
    <t>Аварийное обслуживание электрических сетей</t>
  </si>
  <si>
    <t>Аварийное обслуживание сантехнического оборудования</t>
  </si>
  <si>
    <t>лиц</t>
  </si>
  <si>
    <t>Выполненные работы  по статье   содержание жилья  по ул.Дзержинского 158 корп 14</t>
  </si>
  <si>
    <t>Выполненные работы  по статье   содержание газовых сетей  по ул.Дзержинского 158 корп 14</t>
  </si>
  <si>
    <t>Выполненные работы  по статье   Ремонт жилья  по ул.Дзержинского 158 корп 14</t>
  </si>
  <si>
    <t>ВСЕГО</t>
  </si>
  <si>
    <t>январь 2024г.</t>
  </si>
  <si>
    <t>Конвертование счетов -квитанций  за январь 2024г</t>
  </si>
  <si>
    <t xml:space="preserve"> услуги Таганрог.ф-л ИВЦ ЖКХ    за январь 2024г</t>
  </si>
  <si>
    <t>Обслуживание УУЭ  за январь  2024год</t>
  </si>
  <si>
    <t>февраль 2024г.</t>
  </si>
  <si>
    <t>Обслуживание УУЭ  за февраль  2024год</t>
  </si>
  <si>
    <t>Конвертование счетов -квитанций  за февраль  2024г</t>
  </si>
  <si>
    <t xml:space="preserve"> услуги Таганрог.ф-л ИВЦ ЖКХ    за февраль 2024г</t>
  </si>
  <si>
    <t>Периодическая проверка вентканалов и дымоходов ( счет №11 от 09.02.2024г ИП Наливайко А.В.)</t>
  </si>
  <si>
    <t>усл</t>
  </si>
  <si>
    <t>март 2024г</t>
  </si>
  <si>
    <t>счет №1040 от 12.03.2024г ПАО Газпром газораспределение (тех обслуживание)</t>
  </si>
  <si>
    <t>ИТОГО</t>
  </si>
  <si>
    <t>март 2024г.</t>
  </si>
  <si>
    <t>Конвертование счетов -квитанций  за март 2024г</t>
  </si>
  <si>
    <t xml:space="preserve"> услуги Таганрог.ф-л ИВЦ ЖКХ    за март 2024г</t>
  </si>
  <si>
    <t>Обслуживание УУЭ  за март  2024год</t>
  </si>
  <si>
    <t>апрель 2024г.</t>
  </si>
  <si>
    <t>Обслуживание УУЭ  за апрель  2024год</t>
  </si>
  <si>
    <t>Конвертование счетов -квитанций  за апрель 2024г</t>
  </si>
  <si>
    <t xml:space="preserve"> услуги Таганрог.ф-л ИВЦ ЖКХ    за апрель 2024г</t>
  </si>
  <si>
    <t>май 2024г.</t>
  </si>
  <si>
    <t>Обслуживание УУЭ  за май  2024год</t>
  </si>
  <si>
    <t>Конвертование счетов -квитанций  за май 2024г</t>
  </si>
  <si>
    <t xml:space="preserve"> услуги Таганрог.ф-л ИВЦ ЖКХ    за май 2024г</t>
  </si>
  <si>
    <t>июнь 2024г.</t>
  </si>
  <si>
    <t>Обслуживание УУЭ  за июнь  2024год</t>
  </si>
  <si>
    <t>Конвертование счетов -квитанций  за июнь  2024г</t>
  </si>
  <si>
    <t xml:space="preserve"> услуги Таганрог.ф-л ИВЦ ЖКХ    за  июнь  2024г</t>
  </si>
  <si>
    <t>ФФБУЗ "Центр гигиены и эпидемиологии" Ростов-на Дону (анализ воды)</t>
  </si>
  <si>
    <t>июнь 2024г</t>
  </si>
  <si>
    <t>Подготовка к опрессовке внутридомовой системы ЦО( смена кранов ф до 20мм-3шт)</t>
  </si>
  <si>
    <t>Опрессовка внутридомовой системы ЦО-644 мп</t>
  </si>
  <si>
    <t>июль 2024г.</t>
  </si>
  <si>
    <t>Обслуживание УУЭ  за июль  2024год</t>
  </si>
  <si>
    <t>Конвертование счетов -квитанций  за июль  2024г</t>
  </si>
  <si>
    <t xml:space="preserve"> услуги Таганрог.ф-л ИВЦ ЖКХ    за  июль  2024г</t>
  </si>
  <si>
    <t xml:space="preserve">ИП Милушев М.А. акт от 05.07.2024г мытье окон </t>
  </si>
  <si>
    <t>август 2024г.</t>
  </si>
  <si>
    <t>Обслуживание УУЭ  за август 2024год</t>
  </si>
  <si>
    <t>Конвертование счетов -квитанций  за август  2024г</t>
  </si>
  <si>
    <t xml:space="preserve"> услуги Таганрог.ф-л ИВЦ ЖКХ    за  август  2024г</t>
  </si>
  <si>
    <t>Выполненные работы  по доп статье Опломбировка  новых счетчиков  по ул.Дзержинского 158 корп 14</t>
  </si>
  <si>
    <t>август 2024г</t>
  </si>
  <si>
    <t>Опломбировка новых счетчиков</t>
  </si>
  <si>
    <t>шт</t>
  </si>
  <si>
    <t>сентябрь 2024г</t>
  </si>
  <si>
    <t>Ремонт штукатурки потолка в подъезде №1-3 этаж</t>
  </si>
  <si>
    <t>Смена счетчика электрического  в кв 13</t>
  </si>
  <si>
    <t>сентябрь 2024г.</t>
  </si>
  <si>
    <t>Обслуживание УУЭ  за сентябрь 2024год</t>
  </si>
  <si>
    <t>Конвертование счетов -квитанций  за сентябрь  2024г</t>
  </si>
  <si>
    <t xml:space="preserve"> услуги Таганрог.ф-л ИВЦ ЖКХ    за  сентябрь  2024г</t>
  </si>
  <si>
    <t>октябрь 2024г.</t>
  </si>
  <si>
    <t>Конвертование счетов -квитанций  за октябрь  2024г</t>
  </si>
  <si>
    <t xml:space="preserve"> услуги Таганрог.ф-л ИВЦ ЖКХ    за  октябрь  2024г</t>
  </si>
  <si>
    <t>Демонтаж заглушек ф до 100мм-2шт, установка дросельной шайбы-1шт и пуск теплоносителя</t>
  </si>
  <si>
    <t>Акт №140 от 20.09.2024г  ИП Наливайко А.В.( периодическая проверка вентканалов и дымоходов)</t>
  </si>
  <si>
    <t>ноябрь 2024г.</t>
  </si>
  <si>
    <t>Обслуживание УУЭ  за октябрь 2024год</t>
  </si>
  <si>
    <t>Обслуживание УУЭ  за ноябрь 2024год</t>
  </si>
  <si>
    <t>Конвертование счетов -квитанций  за ноябрь  2024г</t>
  </si>
  <si>
    <t xml:space="preserve"> услуги Таганрог.ф-л ИВЦ ЖКХ    за  ноябрь  2024г</t>
  </si>
  <si>
    <t>декабрь 2024г.</t>
  </si>
  <si>
    <t>Обслуживание УУЭ  за декабрь 2024год</t>
  </si>
  <si>
    <t>Конвертование счетов -квитанций  за декабрь  2024г</t>
  </si>
  <si>
    <t xml:space="preserve"> услуги Таганрог.ф-л ИВЦ ЖКХ    за  декабрь  2024г</t>
  </si>
  <si>
    <t>Превышающий расход СОИДа по ХВС за 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</si>
</sst>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6" xfId="0" applyBorder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0" fillId="0" borderId="0" xfId="0" applyNumberFormat="1"/>
    <xf numFmtId="4" fontId="4" fillId="0" borderId="6" xfId="0" applyNumberFormat="1" applyFont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topLeftCell="A100" workbookViewId="0">
      <selection activeCell="N109" sqref="N109"/>
    </sheetView>
  </sheetViews>
  <sheetFormatPr defaultColWidth="8.28515625" defaultRowHeight="15" x14ac:dyDescent="0.25"/>
  <cols>
    <col min="1" max="1" width="8.5703125" customWidth="1"/>
    <col min="2" max="2" width="7.42578125" customWidth="1"/>
    <col min="7" max="7" width="22.4257812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149" t="s">
        <v>10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63" customHeight="1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5" customHeight="1" x14ac:dyDescent="0.2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"/>
    </row>
    <row r="4" spans="1:11" ht="15" customHeight="1" x14ac:dyDescent="0.25">
      <c r="A4" s="154" t="s">
        <v>0</v>
      </c>
      <c r="B4" s="154"/>
      <c r="C4" s="154" t="s">
        <v>6</v>
      </c>
      <c r="D4" s="154"/>
      <c r="E4" s="154"/>
      <c r="F4" s="154"/>
      <c r="G4" s="154"/>
      <c r="H4" s="6" t="s">
        <v>1</v>
      </c>
      <c r="I4" s="6" t="s">
        <v>2</v>
      </c>
      <c r="J4" s="6" t="s">
        <v>3</v>
      </c>
      <c r="K4" s="1"/>
    </row>
    <row r="5" spans="1:11" ht="15" customHeight="1" x14ac:dyDescent="0.25">
      <c r="A5" s="146"/>
      <c r="B5" s="147"/>
      <c r="C5" s="146"/>
      <c r="D5" s="148"/>
      <c r="E5" s="148"/>
      <c r="F5" s="148"/>
      <c r="G5" s="147"/>
      <c r="H5" s="6"/>
      <c r="I5" s="6"/>
      <c r="J5" s="6"/>
      <c r="K5" s="1"/>
    </row>
    <row r="6" spans="1:11" x14ac:dyDescent="0.25">
      <c r="A6" s="8"/>
      <c r="B6" s="9"/>
      <c r="C6" s="8"/>
      <c r="D6" s="11"/>
      <c r="E6" s="11"/>
      <c r="F6" s="11"/>
      <c r="G6" s="9"/>
      <c r="H6" s="10"/>
      <c r="I6" s="9"/>
      <c r="J6" s="4"/>
      <c r="K6" s="5"/>
    </row>
    <row r="7" spans="1:11" x14ac:dyDescent="0.25">
      <c r="A7" s="134" t="s">
        <v>14</v>
      </c>
      <c r="B7" s="134"/>
      <c r="C7" s="135" t="s">
        <v>7</v>
      </c>
      <c r="D7" s="136"/>
      <c r="E7" s="136"/>
      <c r="F7" s="136"/>
      <c r="G7" s="137"/>
      <c r="H7" s="10" t="s">
        <v>4</v>
      </c>
      <c r="I7" s="2">
        <v>1280.5</v>
      </c>
      <c r="J7" s="3">
        <f>I7*1</f>
        <v>1280.5</v>
      </c>
      <c r="K7" s="5"/>
    </row>
    <row r="8" spans="1:11" x14ac:dyDescent="0.25">
      <c r="A8" s="8"/>
      <c r="B8" s="9"/>
      <c r="C8" s="135" t="s">
        <v>8</v>
      </c>
      <c r="D8" s="136"/>
      <c r="E8" s="136"/>
      <c r="F8" s="136"/>
      <c r="G8" s="137"/>
      <c r="H8" s="10" t="s">
        <v>4</v>
      </c>
      <c r="I8" s="2">
        <v>1280.5</v>
      </c>
      <c r="J8" s="3">
        <f>I8*1.5</f>
        <v>1920.75</v>
      </c>
      <c r="K8" s="5"/>
    </row>
    <row r="9" spans="1:11" x14ac:dyDescent="0.25">
      <c r="A9" s="47"/>
      <c r="B9" s="48"/>
      <c r="C9" s="135" t="s">
        <v>17</v>
      </c>
      <c r="D9" s="136"/>
      <c r="E9" s="136"/>
      <c r="F9" s="136"/>
      <c r="G9" s="137"/>
      <c r="H9" s="17" t="s">
        <v>4</v>
      </c>
      <c r="I9" s="7">
        <v>1280.5</v>
      </c>
      <c r="J9" s="3">
        <f>I9*0.13</f>
        <v>166.465</v>
      </c>
      <c r="K9" s="5"/>
    </row>
    <row r="10" spans="1:11" x14ac:dyDescent="0.25">
      <c r="A10" s="8"/>
      <c r="B10" s="9"/>
      <c r="C10" s="135" t="s">
        <v>15</v>
      </c>
      <c r="D10" s="136"/>
      <c r="E10" s="136"/>
      <c r="F10" s="136"/>
      <c r="G10" s="137"/>
      <c r="H10" s="10" t="s">
        <v>9</v>
      </c>
      <c r="I10" s="7">
        <v>31</v>
      </c>
      <c r="J10" s="3">
        <f>I10*0.62</f>
        <v>19.22</v>
      </c>
      <c r="K10" s="5"/>
    </row>
    <row r="11" spans="1:11" x14ac:dyDescent="0.25">
      <c r="A11" s="138"/>
      <c r="B11" s="139"/>
      <c r="C11" s="135" t="s">
        <v>16</v>
      </c>
      <c r="D11" s="136"/>
      <c r="E11" s="136"/>
      <c r="F11" s="136"/>
      <c r="G11" s="137"/>
      <c r="H11" s="10"/>
      <c r="I11" s="9"/>
      <c r="J11" s="3">
        <v>1349.05</v>
      </c>
      <c r="K11" s="5"/>
    </row>
    <row r="12" spans="1:11" ht="21" customHeight="1" x14ac:dyDescent="0.25">
      <c r="A12" s="15"/>
      <c r="B12" s="16"/>
      <c r="C12" s="131"/>
      <c r="D12" s="132"/>
      <c r="E12" s="132"/>
      <c r="F12" s="132"/>
      <c r="G12" s="133"/>
      <c r="H12" s="17"/>
      <c r="I12" s="16"/>
      <c r="J12" s="3"/>
      <c r="K12" s="5"/>
    </row>
    <row r="13" spans="1:11" ht="13.5" customHeight="1" x14ac:dyDescent="0.25">
      <c r="A13" s="138" t="s">
        <v>5</v>
      </c>
      <c r="B13" s="139"/>
      <c r="C13" s="12"/>
      <c r="D13" s="13"/>
      <c r="E13" s="13"/>
      <c r="F13" s="13"/>
      <c r="G13" s="14"/>
      <c r="H13" s="10"/>
      <c r="I13" s="9"/>
      <c r="J13" s="4">
        <f>SUM(J7:J12)</f>
        <v>4735.9849999999997</v>
      </c>
      <c r="K13" s="5"/>
    </row>
    <row r="14" spans="1:11" ht="13.5" customHeight="1" x14ac:dyDescent="0.25">
      <c r="A14" s="21"/>
      <c r="B14" s="22"/>
      <c r="C14" s="18"/>
      <c r="D14" s="19"/>
      <c r="E14" s="19"/>
      <c r="F14" s="19"/>
      <c r="G14" s="20"/>
      <c r="H14" s="17"/>
      <c r="I14" s="22"/>
      <c r="J14" s="4"/>
      <c r="K14" s="5"/>
    </row>
    <row r="15" spans="1:11" ht="13.5" customHeight="1" x14ac:dyDescent="0.25">
      <c r="A15" s="21"/>
      <c r="B15" s="22"/>
      <c r="C15" s="18"/>
      <c r="D15" s="19"/>
      <c r="E15" s="19"/>
      <c r="F15" s="19"/>
      <c r="G15" s="20"/>
      <c r="H15" s="17"/>
      <c r="I15" s="22"/>
      <c r="J15" s="4"/>
      <c r="K15" s="5"/>
    </row>
    <row r="16" spans="1:11" ht="13.5" customHeight="1" x14ac:dyDescent="0.25">
      <c r="A16" s="134" t="s">
        <v>18</v>
      </c>
      <c r="B16" s="134"/>
      <c r="C16" s="135" t="s">
        <v>7</v>
      </c>
      <c r="D16" s="136"/>
      <c r="E16" s="136"/>
      <c r="F16" s="136"/>
      <c r="G16" s="137"/>
      <c r="H16" s="17" t="s">
        <v>4</v>
      </c>
      <c r="I16" s="2">
        <v>1280.5</v>
      </c>
      <c r="J16" s="3">
        <f>I16*1</f>
        <v>1280.5</v>
      </c>
      <c r="K16" s="5"/>
    </row>
    <row r="17" spans="1:11" ht="13.5" customHeight="1" x14ac:dyDescent="0.25">
      <c r="A17" s="49"/>
      <c r="B17" s="50"/>
      <c r="C17" s="135" t="s">
        <v>8</v>
      </c>
      <c r="D17" s="136"/>
      <c r="E17" s="136"/>
      <c r="F17" s="136"/>
      <c r="G17" s="137"/>
      <c r="H17" s="17" t="s">
        <v>4</v>
      </c>
      <c r="I17" s="2">
        <v>1280.5</v>
      </c>
      <c r="J17" s="3">
        <f>I17*1.5</f>
        <v>1920.75</v>
      </c>
      <c r="K17" s="5"/>
    </row>
    <row r="18" spans="1:11" ht="13.5" customHeight="1" x14ac:dyDescent="0.25">
      <c r="A18" s="49"/>
      <c r="B18" s="50"/>
      <c r="C18" s="135" t="s">
        <v>19</v>
      </c>
      <c r="D18" s="136"/>
      <c r="E18" s="136"/>
      <c r="F18" s="136"/>
      <c r="G18" s="137"/>
      <c r="H18" s="17" t="s">
        <v>4</v>
      </c>
      <c r="I18" s="7">
        <v>1280.5</v>
      </c>
      <c r="J18" s="3">
        <f>I18*0.13</f>
        <v>166.465</v>
      </c>
      <c r="K18" s="5"/>
    </row>
    <row r="19" spans="1:11" ht="13.5" customHeight="1" x14ac:dyDescent="0.25">
      <c r="A19" s="49"/>
      <c r="B19" s="50"/>
      <c r="C19" s="135" t="s">
        <v>20</v>
      </c>
      <c r="D19" s="136"/>
      <c r="E19" s="136"/>
      <c r="F19" s="136"/>
      <c r="G19" s="137"/>
      <c r="H19" s="17" t="s">
        <v>9</v>
      </c>
      <c r="I19" s="7">
        <v>31</v>
      </c>
      <c r="J19" s="3">
        <f>I19*0.62</f>
        <v>19.22</v>
      </c>
      <c r="K19" s="5"/>
    </row>
    <row r="20" spans="1:11" ht="13.5" customHeight="1" x14ac:dyDescent="0.25">
      <c r="A20" s="138"/>
      <c r="B20" s="139"/>
      <c r="C20" s="135" t="s">
        <v>21</v>
      </c>
      <c r="D20" s="136"/>
      <c r="E20" s="136"/>
      <c r="F20" s="136"/>
      <c r="G20" s="137"/>
      <c r="H20" s="17"/>
      <c r="I20" s="50"/>
      <c r="J20" s="3">
        <v>1338.82</v>
      </c>
      <c r="K20" s="5"/>
    </row>
    <row r="21" spans="1:11" ht="37.5" customHeight="1" x14ac:dyDescent="0.25">
      <c r="A21" s="49"/>
      <c r="B21" s="50"/>
      <c r="C21" s="131" t="s">
        <v>22</v>
      </c>
      <c r="D21" s="132"/>
      <c r="E21" s="132"/>
      <c r="F21" s="132"/>
      <c r="G21" s="133"/>
      <c r="H21" s="17" t="s">
        <v>23</v>
      </c>
      <c r="I21" s="50">
        <v>1</v>
      </c>
      <c r="J21" s="3">
        <v>7850</v>
      </c>
      <c r="K21" s="5"/>
    </row>
    <row r="22" spans="1:11" ht="13.5" customHeight="1" x14ac:dyDescent="0.25">
      <c r="A22" s="138" t="s">
        <v>5</v>
      </c>
      <c r="B22" s="139"/>
      <c r="C22" s="51"/>
      <c r="D22" s="52"/>
      <c r="E22" s="52"/>
      <c r="F22" s="52"/>
      <c r="G22" s="53"/>
      <c r="H22" s="17"/>
      <c r="I22" s="50"/>
      <c r="J22" s="4">
        <f>SUM(J16:J21)</f>
        <v>12575.755000000001</v>
      </c>
      <c r="K22" s="5"/>
    </row>
    <row r="23" spans="1:11" ht="13.5" customHeight="1" x14ac:dyDescent="0.25">
      <c r="A23" s="24"/>
      <c r="B23" s="25"/>
      <c r="C23" s="26"/>
      <c r="D23" s="27"/>
      <c r="E23" s="27"/>
      <c r="F23" s="27"/>
      <c r="G23" s="28"/>
      <c r="H23" s="17"/>
      <c r="I23" s="25"/>
      <c r="J23" s="4"/>
      <c r="K23" s="5"/>
    </row>
    <row r="24" spans="1:11" ht="13.5" customHeight="1" x14ac:dyDescent="0.25">
      <c r="A24" s="24"/>
      <c r="B24" s="25"/>
      <c r="C24" s="26"/>
      <c r="D24" s="27"/>
      <c r="E24" s="27"/>
      <c r="F24" s="27"/>
      <c r="G24" s="28"/>
      <c r="H24" s="17"/>
      <c r="I24" s="25"/>
      <c r="J24" s="4"/>
      <c r="K24" s="5"/>
    </row>
    <row r="25" spans="1:11" ht="13.5" customHeight="1" x14ac:dyDescent="0.25">
      <c r="A25" s="134" t="s">
        <v>27</v>
      </c>
      <c r="B25" s="134"/>
      <c r="C25" s="135" t="s">
        <v>7</v>
      </c>
      <c r="D25" s="136"/>
      <c r="E25" s="136"/>
      <c r="F25" s="136"/>
      <c r="G25" s="137"/>
      <c r="H25" s="59" t="s">
        <v>4</v>
      </c>
      <c r="I25" s="2">
        <v>1280.5</v>
      </c>
      <c r="J25" s="3">
        <f>I25*1</f>
        <v>1280.5</v>
      </c>
      <c r="K25" s="5"/>
    </row>
    <row r="26" spans="1:11" ht="13.5" customHeight="1" x14ac:dyDescent="0.25">
      <c r="A26" s="54"/>
      <c r="B26" s="55"/>
      <c r="C26" s="135" t="s">
        <v>8</v>
      </c>
      <c r="D26" s="136"/>
      <c r="E26" s="136"/>
      <c r="F26" s="136"/>
      <c r="G26" s="137"/>
      <c r="H26" s="59" t="s">
        <v>4</v>
      </c>
      <c r="I26" s="2">
        <v>1280.5</v>
      </c>
      <c r="J26" s="3">
        <f>I26*1.5</f>
        <v>1920.75</v>
      </c>
      <c r="K26" s="5"/>
    </row>
    <row r="27" spans="1:11" ht="13.5" customHeight="1" x14ac:dyDescent="0.25">
      <c r="A27" s="54"/>
      <c r="B27" s="55"/>
      <c r="C27" s="135" t="s">
        <v>30</v>
      </c>
      <c r="D27" s="136"/>
      <c r="E27" s="136"/>
      <c r="F27" s="136"/>
      <c r="G27" s="137"/>
      <c r="H27" s="59" t="s">
        <v>4</v>
      </c>
      <c r="I27" s="7">
        <v>1280.5</v>
      </c>
      <c r="J27" s="3">
        <f>I27*0.13</f>
        <v>166.465</v>
      </c>
      <c r="K27" s="5"/>
    </row>
    <row r="28" spans="1:11" ht="13.5" customHeight="1" x14ac:dyDescent="0.25">
      <c r="A28" s="54"/>
      <c r="B28" s="55"/>
      <c r="C28" s="135" t="s">
        <v>28</v>
      </c>
      <c r="D28" s="136"/>
      <c r="E28" s="136"/>
      <c r="F28" s="136"/>
      <c r="G28" s="137"/>
      <c r="H28" s="59" t="s">
        <v>9</v>
      </c>
      <c r="I28" s="7">
        <v>31</v>
      </c>
      <c r="J28" s="3">
        <f>I28*0.62</f>
        <v>19.22</v>
      </c>
      <c r="K28" s="5"/>
    </row>
    <row r="29" spans="1:11" ht="13.5" customHeight="1" x14ac:dyDescent="0.25">
      <c r="A29" s="138"/>
      <c r="B29" s="139"/>
      <c r="C29" s="135" t="s">
        <v>29</v>
      </c>
      <c r="D29" s="136"/>
      <c r="E29" s="136"/>
      <c r="F29" s="136"/>
      <c r="G29" s="137"/>
      <c r="H29" s="59"/>
      <c r="I29" s="55"/>
      <c r="J29" s="3">
        <v>1462.39</v>
      </c>
      <c r="K29" s="5"/>
    </row>
    <row r="30" spans="1:11" ht="13.5" customHeight="1" x14ac:dyDescent="0.25">
      <c r="A30" s="138" t="s">
        <v>5</v>
      </c>
      <c r="B30" s="139"/>
      <c r="C30" s="56"/>
      <c r="D30" s="57"/>
      <c r="E30" s="57"/>
      <c r="F30" s="57"/>
      <c r="G30" s="58"/>
      <c r="H30" s="59"/>
      <c r="I30" s="55"/>
      <c r="J30" s="4">
        <f>SUM(J25:J29)</f>
        <v>4849.3249999999998</v>
      </c>
      <c r="K30" s="5"/>
    </row>
    <row r="31" spans="1:11" ht="13.5" customHeight="1" x14ac:dyDescent="0.25">
      <c r="A31" s="24"/>
      <c r="B31" s="25"/>
      <c r="C31" s="26"/>
      <c r="D31" s="27"/>
      <c r="E31" s="27"/>
      <c r="F31" s="27"/>
      <c r="G31" s="28"/>
      <c r="H31" s="17"/>
      <c r="I31" s="25"/>
      <c r="J31" s="4"/>
      <c r="K31" s="5"/>
    </row>
    <row r="32" spans="1:11" ht="13.5" customHeight="1" x14ac:dyDescent="0.25">
      <c r="A32" s="24"/>
      <c r="B32" s="25"/>
      <c r="C32" s="26"/>
      <c r="D32" s="27"/>
      <c r="E32" s="27"/>
      <c r="F32" s="27"/>
      <c r="G32" s="28"/>
      <c r="H32" s="17"/>
      <c r="I32" s="25"/>
      <c r="J32" s="4"/>
      <c r="K32" s="5"/>
    </row>
    <row r="33" spans="1:11" ht="13.5" customHeight="1" x14ac:dyDescent="0.25">
      <c r="A33" s="134" t="s">
        <v>31</v>
      </c>
      <c r="B33" s="134"/>
      <c r="C33" s="135" t="s">
        <v>7</v>
      </c>
      <c r="D33" s="136"/>
      <c r="E33" s="136"/>
      <c r="F33" s="136"/>
      <c r="G33" s="137"/>
      <c r="H33" s="62" t="s">
        <v>4</v>
      </c>
      <c r="I33" s="2">
        <v>1280.5</v>
      </c>
      <c r="J33" s="3">
        <f>I33*1</f>
        <v>1280.5</v>
      </c>
      <c r="K33" s="5"/>
    </row>
    <row r="34" spans="1:11" ht="13.5" customHeight="1" x14ac:dyDescent="0.25">
      <c r="A34" s="60"/>
      <c r="B34" s="61"/>
      <c r="C34" s="135" t="s">
        <v>8</v>
      </c>
      <c r="D34" s="136"/>
      <c r="E34" s="136"/>
      <c r="F34" s="136"/>
      <c r="G34" s="137"/>
      <c r="H34" s="62" t="s">
        <v>4</v>
      </c>
      <c r="I34" s="2">
        <v>1280.5</v>
      </c>
      <c r="J34" s="3">
        <f>I34*1.5</f>
        <v>1920.75</v>
      </c>
      <c r="K34" s="5"/>
    </row>
    <row r="35" spans="1:11" ht="13.5" customHeight="1" x14ac:dyDescent="0.25">
      <c r="A35" s="60"/>
      <c r="B35" s="61"/>
      <c r="C35" s="135" t="s">
        <v>32</v>
      </c>
      <c r="D35" s="136"/>
      <c r="E35" s="136"/>
      <c r="F35" s="136"/>
      <c r="G35" s="137"/>
      <c r="H35" s="62" t="s">
        <v>4</v>
      </c>
      <c r="I35" s="7">
        <v>1280.5</v>
      </c>
      <c r="J35" s="3">
        <f>I35*0.13</f>
        <v>166.465</v>
      </c>
      <c r="K35" s="5"/>
    </row>
    <row r="36" spans="1:11" ht="13.5" customHeight="1" x14ac:dyDescent="0.25">
      <c r="A36" s="60"/>
      <c r="B36" s="61"/>
      <c r="C36" s="135" t="s">
        <v>33</v>
      </c>
      <c r="D36" s="136"/>
      <c r="E36" s="136"/>
      <c r="F36" s="136"/>
      <c r="G36" s="137"/>
      <c r="H36" s="62" t="s">
        <v>9</v>
      </c>
      <c r="I36" s="7">
        <v>31</v>
      </c>
      <c r="J36" s="3">
        <f>I36*0.62</f>
        <v>19.22</v>
      </c>
      <c r="K36" s="5"/>
    </row>
    <row r="37" spans="1:11" ht="13.5" customHeight="1" x14ac:dyDescent="0.25">
      <c r="A37" s="138"/>
      <c r="B37" s="139"/>
      <c r="C37" s="135" t="s">
        <v>34</v>
      </c>
      <c r="D37" s="136"/>
      <c r="E37" s="136"/>
      <c r="F37" s="136"/>
      <c r="G37" s="137"/>
      <c r="H37" s="62"/>
      <c r="I37" s="61"/>
      <c r="J37" s="3">
        <v>1437.04</v>
      </c>
      <c r="K37" s="5"/>
    </row>
    <row r="38" spans="1:11" ht="13.5" customHeight="1" x14ac:dyDescent="0.25">
      <c r="A38" s="138" t="s">
        <v>5</v>
      </c>
      <c r="B38" s="139"/>
      <c r="C38" s="63"/>
      <c r="D38" s="64"/>
      <c r="E38" s="64"/>
      <c r="F38" s="64"/>
      <c r="G38" s="65"/>
      <c r="H38" s="62"/>
      <c r="I38" s="61"/>
      <c r="J38" s="4">
        <f>SUM(J33:J37)</f>
        <v>4823.9750000000004</v>
      </c>
      <c r="K38" s="5"/>
    </row>
    <row r="39" spans="1:11" ht="13.5" customHeight="1" x14ac:dyDescent="0.25">
      <c r="A39" s="138"/>
      <c r="B39" s="139"/>
      <c r="C39" s="30"/>
      <c r="D39" s="31"/>
      <c r="E39" s="31"/>
      <c r="F39" s="31"/>
      <c r="G39" s="32"/>
      <c r="H39" s="17"/>
      <c r="I39" s="29"/>
      <c r="J39" s="4"/>
      <c r="K39" s="5"/>
    </row>
    <row r="40" spans="1:11" ht="13.5" customHeight="1" x14ac:dyDescent="0.25">
      <c r="A40" s="24"/>
      <c r="B40" s="25"/>
      <c r="C40" s="26"/>
      <c r="D40" s="27"/>
      <c r="E40" s="27"/>
      <c r="F40" s="27"/>
      <c r="G40" s="28"/>
      <c r="H40" s="17"/>
      <c r="I40" s="25"/>
      <c r="J40" s="4"/>
      <c r="K40" s="5"/>
    </row>
    <row r="41" spans="1:11" ht="13.5" customHeight="1" x14ac:dyDescent="0.25">
      <c r="A41" s="134" t="s">
        <v>35</v>
      </c>
      <c r="B41" s="134"/>
      <c r="C41" s="135" t="s">
        <v>7</v>
      </c>
      <c r="D41" s="136"/>
      <c r="E41" s="136"/>
      <c r="F41" s="136"/>
      <c r="G41" s="137"/>
      <c r="H41" s="66" t="s">
        <v>4</v>
      </c>
      <c r="I41" s="2">
        <v>1280.5</v>
      </c>
      <c r="J41" s="3">
        <f>I41*1</f>
        <v>1280.5</v>
      </c>
      <c r="K41" s="5"/>
    </row>
    <row r="42" spans="1:11" ht="13.5" customHeight="1" x14ac:dyDescent="0.25">
      <c r="A42" s="67"/>
      <c r="B42" s="68"/>
      <c r="C42" s="135" t="s">
        <v>8</v>
      </c>
      <c r="D42" s="136"/>
      <c r="E42" s="136"/>
      <c r="F42" s="136"/>
      <c r="G42" s="137"/>
      <c r="H42" s="66" t="s">
        <v>4</v>
      </c>
      <c r="I42" s="2">
        <v>1280.5</v>
      </c>
      <c r="J42" s="3">
        <f>I42*1.5</f>
        <v>1920.75</v>
      </c>
      <c r="K42" s="5"/>
    </row>
    <row r="43" spans="1:11" ht="13.5" customHeight="1" x14ac:dyDescent="0.25">
      <c r="A43" s="67"/>
      <c r="B43" s="68"/>
      <c r="C43" s="135" t="s">
        <v>36</v>
      </c>
      <c r="D43" s="136"/>
      <c r="E43" s="136"/>
      <c r="F43" s="136"/>
      <c r="G43" s="137"/>
      <c r="H43" s="66" t="s">
        <v>4</v>
      </c>
      <c r="I43" s="7">
        <v>1280.5</v>
      </c>
      <c r="J43" s="3">
        <f>I43*0.13</f>
        <v>166.465</v>
      </c>
      <c r="K43" s="5"/>
    </row>
    <row r="44" spans="1:11" ht="13.5" customHeight="1" x14ac:dyDescent="0.25">
      <c r="A44" s="67"/>
      <c r="B44" s="68"/>
      <c r="C44" s="135" t="s">
        <v>37</v>
      </c>
      <c r="D44" s="136"/>
      <c r="E44" s="136"/>
      <c r="F44" s="136"/>
      <c r="G44" s="137"/>
      <c r="H44" s="66" t="s">
        <v>9</v>
      </c>
      <c r="I44" s="7">
        <v>31</v>
      </c>
      <c r="J44" s="3">
        <f>I44*0.62</f>
        <v>19.22</v>
      </c>
      <c r="K44" s="5"/>
    </row>
    <row r="45" spans="1:11" ht="13.5" customHeight="1" x14ac:dyDescent="0.25">
      <c r="A45" s="138"/>
      <c r="B45" s="139"/>
      <c r="C45" s="135" t="s">
        <v>38</v>
      </c>
      <c r="D45" s="136"/>
      <c r="E45" s="136"/>
      <c r="F45" s="136"/>
      <c r="G45" s="137"/>
      <c r="H45" s="66"/>
      <c r="I45" s="68"/>
      <c r="J45" s="3">
        <v>1342.2</v>
      </c>
      <c r="K45" s="5"/>
    </row>
    <row r="46" spans="1:11" ht="13.5" customHeight="1" x14ac:dyDescent="0.25">
      <c r="A46" s="138" t="s">
        <v>5</v>
      </c>
      <c r="B46" s="139"/>
      <c r="C46" s="69"/>
      <c r="D46" s="70"/>
      <c r="E46" s="70"/>
      <c r="F46" s="70"/>
      <c r="G46" s="71"/>
      <c r="H46" s="66"/>
      <c r="I46" s="68"/>
      <c r="J46" s="4">
        <f>SUM(J41:J45)</f>
        <v>4729.1350000000002</v>
      </c>
      <c r="K46" s="5"/>
    </row>
    <row r="47" spans="1:11" ht="13.5" customHeight="1" x14ac:dyDescent="0.25">
      <c r="A47" s="33"/>
      <c r="B47" s="34"/>
      <c r="C47" s="131"/>
      <c r="D47" s="132"/>
      <c r="E47" s="132"/>
      <c r="F47" s="132"/>
      <c r="G47" s="133"/>
      <c r="H47" s="17"/>
      <c r="I47" s="34"/>
      <c r="J47" s="3"/>
      <c r="K47" s="5"/>
    </row>
    <row r="48" spans="1:11" ht="13.5" customHeight="1" x14ac:dyDescent="0.25">
      <c r="A48" s="73"/>
      <c r="B48" s="74"/>
      <c r="C48" s="75"/>
      <c r="D48" s="76"/>
      <c r="E48" s="76"/>
      <c r="F48" s="76"/>
      <c r="G48" s="77"/>
      <c r="H48" s="72"/>
      <c r="I48" s="74"/>
      <c r="J48" s="3"/>
      <c r="K48" s="5"/>
    </row>
    <row r="49" spans="1:11" ht="13.5" customHeight="1" x14ac:dyDescent="0.25">
      <c r="A49" s="134" t="s">
        <v>39</v>
      </c>
      <c r="B49" s="134"/>
      <c r="C49" s="135" t="s">
        <v>7</v>
      </c>
      <c r="D49" s="136"/>
      <c r="E49" s="136"/>
      <c r="F49" s="136"/>
      <c r="G49" s="137"/>
      <c r="H49" s="72" t="s">
        <v>4</v>
      </c>
      <c r="I49" s="2">
        <v>1280.5</v>
      </c>
      <c r="J49" s="3">
        <f>I49*1</f>
        <v>1280.5</v>
      </c>
      <c r="K49" s="5"/>
    </row>
    <row r="50" spans="1:11" ht="13.5" customHeight="1" x14ac:dyDescent="0.25">
      <c r="A50" s="73"/>
      <c r="B50" s="74"/>
      <c r="C50" s="135" t="s">
        <v>8</v>
      </c>
      <c r="D50" s="136"/>
      <c r="E50" s="136"/>
      <c r="F50" s="136"/>
      <c r="G50" s="137"/>
      <c r="H50" s="72" t="s">
        <v>4</v>
      </c>
      <c r="I50" s="2">
        <v>1280.5</v>
      </c>
      <c r="J50" s="3">
        <f>I50*1.5</f>
        <v>1920.75</v>
      </c>
      <c r="K50" s="5"/>
    </row>
    <row r="51" spans="1:11" ht="13.5" customHeight="1" x14ac:dyDescent="0.25">
      <c r="A51" s="73"/>
      <c r="B51" s="74"/>
      <c r="C51" s="135" t="s">
        <v>40</v>
      </c>
      <c r="D51" s="136"/>
      <c r="E51" s="136"/>
      <c r="F51" s="136"/>
      <c r="G51" s="137"/>
      <c r="H51" s="72" t="s">
        <v>4</v>
      </c>
      <c r="I51" s="7">
        <v>1280.5</v>
      </c>
      <c r="J51" s="3">
        <f>I51*0.13</f>
        <v>166.465</v>
      </c>
      <c r="K51" s="5"/>
    </row>
    <row r="52" spans="1:11" ht="13.5" customHeight="1" x14ac:dyDescent="0.25">
      <c r="A52" s="73"/>
      <c r="B52" s="74"/>
      <c r="C52" s="135" t="s">
        <v>41</v>
      </c>
      <c r="D52" s="136"/>
      <c r="E52" s="136"/>
      <c r="F52" s="136"/>
      <c r="G52" s="137"/>
      <c r="H52" s="72" t="s">
        <v>9</v>
      </c>
      <c r="I52" s="7">
        <v>31</v>
      </c>
      <c r="J52" s="3">
        <f>I52*0.62</f>
        <v>19.22</v>
      </c>
      <c r="K52" s="5"/>
    </row>
    <row r="53" spans="1:11" ht="13.5" customHeight="1" x14ac:dyDescent="0.25">
      <c r="A53" s="138"/>
      <c r="B53" s="139"/>
      <c r="C53" s="135" t="s">
        <v>42</v>
      </c>
      <c r="D53" s="136"/>
      <c r="E53" s="136"/>
      <c r="F53" s="136"/>
      <c r="G53" s="137"/>
      <c r="H53" s="72"/>
      <c r="I53" s="74"/>
      <c r="J53" s="3">
        <v>1152.8699999999999</v>
      </c>
      <c r="K53" s="5"/>
    </row>
    <row r="54" spans="1:11" ht="45" customHeight="1" x14ac:dyDescent="0.25">
      <c r="A54" s="73"/>
      <c r="B54" s="74"/>
      <c r="C54" s="131" t="s">
        <v>43</v>
      </c>
      <c r="D54" s="132"/>
      <c r="E54" s="132"/>
      <c r="F54" s="132"/>
      <c r="G54" s="133"/>
      <c r="H54" s="72" t="s">
        <v>23</v>
      </c>
      <c r="I54" s="74">
        <v>1</v>
      </c>
      <c r="J54" s="3">
        <v>6180.28</v>
      </c>
      <c r="K54" s="5"/>
    </row>
    <row r="55" spans="1:11" ht="18" customHeight="1" x14ac:dyDescent="0.25">
      <c r="A55" s="81"/>
      <c r="B55" s="82"/>
      <c r="C55" s="131" t="s">
        <v>46</v>
      </c>
      <c r="D55" s="132"/>
      <c r="E55" s="132"/>
      <c r="F55" s="132"/>
      <c r="G55" s="133"/>
      <c r="H55" s="83"/>
      <c r="I55" s="82"/>
      <c r="J55" s="3">
        <v>38731</v>
      </c>
      <c r="K55" s="5"/>
    </row>
    <row r="56" spans="1:11" ht="13.5" customHeight="1" x14ac:dyDescent="0.25">
      <c r="A56" s="138" t="s">
        <v>5</v>
      </c>
      <c r="B56" s="139"/>
      <c r="C56" s="78"/>
      <c r="D56" s="79"/>
      <c r="E56" s="79"/>
      <c r="F56" s="79"/>
      <c r="G56" s="80"/>
      <c r="H56" s="72"/>
      <c r="I56" s="74"/>
      <c r="J56" s="4">
        <f>SUM(J49:J55)</f>
        <v>49451.084999999999</v>
      </c>
      <c r="K56" s="5"/>
    </row>
    <row r="57" spans="1:11" ht="13.5" customHeight="1" x14ac:dyDescent="0.25">
      <c r="A57" s="84"/>
      <c r="B57" s="85"/>
      <c r="C57" s="86"/>
      <c r="D57" s="87"/>
      <c r="E57" s="87"/>
      <c r="F57" s="87"/>
      <c r="G57" s="88"/>
      <c r="H57" s="89"/>
      <c r="I57" s="85"/>
      <c r="J57" s="4"/>
      <c r="K57" s="5"/>
    </row>
    <row r="58" spans="1:11" ht="13.5" customHeight="1" x14ac:dyDescent="0.25">
      <c r="A58" s="84"/>
      <c r="B58" s="85"/>
      <c r="C58" s="86"/>
      <c r="D58" s="87"/>
      <c r="E58" s="87"/>
      <c r="F58" s="87"/>
      <c r="G58" s="88"/>
      <c r="H58" s="89"/>
      <c r="I58" s="85"/>
      <c r="J58" s="4"/>
      <c r="K58" s="5"/>
    </row>
    <row r="59" spans="1:11" ht="13.5" customHeight="1" x14ac:dyDescent="0.25">
      <c r="A59" s="134" t="s">
        <v>47</v>
      </c>
      <c r="B59" s="134"/>
      <c r="C59" s="135" t="s">
        <v>7</v>
      </c>
      <c r="D59" s="136"/>
      <c r="E59" s="136"/>
      <c r="F59" s="136"/>
      <c r="G59" s="137"/>
      <c r="H59" s="89" t="s">
        <v>4</v>
      </c>
      <c r="I59" s="2">
        <v>1280.5</v>
      </c>
      <c r="J59" s="3">
        <f>I59*1</f>
        <v>1280.5</v>
      </c>
      <c r="K59" s="5"/>
    </row>
    <row r="60" spans="1:11" ht="13.5" customHeight="1" x14ac:dyDescent="0.25">
      <c r="A60" s="84"/>
      <c r="B60" s="85"/>
      <c r="C60" s="135" t="s">
        <v>8</v>
      </c>
      <c r="D60" s="136"/>
      <c r="E60" s="136"/>
      <c r="F60" s="136"/>
      <c r="G60" s="137"/>
      <c r="H60" s="89" t="s">
        <v>4</v>
      </c>
      <c r="I60" s="2">
        <v>1280.5</v>
      </c>
      <c r="J60" s="3">
        <f>I60*1.5</f>
        <v>1920.75</v>
      </c>
      <c r="K60" s="5"/>
    </row>
    <row r="61" spans="1:11" ht="13.5" customHeight="1" x14ac:dyDescent="0.25">
      <c r="A61" s="84"/>
      <c r="B61" s="85"/>
      <c r="C61" s="135" t="s">
        <v>48</v>
      </c>
      <c r="D61" s="136"/>
      <c r="E61" s="136"/>
      <c r="F61" s="136"/>
      <c r="G61" s="137"/>
      <c r="H61" s="89" t="s">
        <v>4</v>
      </c>
      <c r="I61" s="7">
        <v>1280.5</v>
      </c>
      <c r="J61" s="3">
        <f>I61*0.13</f>
        <v>166.465</v>
      </c>
      <c r="K61" s="5"/>
    </row>
    <row r="62" spans="1:11" ht="13.5" customHeight="1" x14ac:dyDescent="0.25">
      <c r="A62" s="84"/>
      <c r="B62" s="85"/>
      <c r="C62" s="135" t="s">
        <v>49</v>
      </c>
      <c r="D62" s="136"/>
      <c r="E62" s="136"/>
      <c r="F62" s="136"/>
      <c r="G62" s="137"/>
      <c r="H62" s="89" t="s">
        <v>9</v>
      </c>
      <c r="I62" s="7">
        <v>31</v>
      </c>
      <c r="J62" s="3">
        <f>I62*0.62</f>
        <v>19.22</v>
      </c>
      <c r="K62" s="5"/>
    </row>
    <row r="63" spans="1:11" ht="13.5" customHeight="1" x14ac:dyDescent="0.25">
      <c r="A63" s="138"/>
      <c r="B63" s="139"/>
      <c r="C63" s="140" t="s">
        <v>50</v>
      </c>
      <c r="D63" s="141"/>
      <c r="E63" s="141"/>
      <c r="F63" s="141"/>
      <c r="G63" s="142"/>
      <c r="H63" s="89"/>
      <c r="I63" s="85"/>
      <c r="J63" s="3">
        <v>1240.6300000000001</v>
      </c>
      <c r="K63" s="5"/>
    </row>
    <row r="64" spans="1:11" ht="13.5" customHeight="1" x14ac:dyDescent="0.25">
      <c r="A64" s="84"/>
      <c r="B64" s="85"/>
      <c r="C64" s="131" t="s">
        <v>51</v>
      </c>
      <c r="D64" s="132"/>
      <c r="E64" s="132"/>
      <c r="F64" s="132"/>
      <c r="G64" s="133"/>
      <c r="H64" s="89" t="s">
        <v>23</v>
      </c>
      <c r="I64" s="85">
        <v>1</v>
      </c>
      <c r="J64" s="3">
        <v>13850</v>
      </c>
      <c r="K64" s="5"/>
    </row>
    <row r="65" spans="1:11" ht="13.5" customHeight="1" x14ac:dyDescent="0.25">
      <c r="A65" s="138" t="s">
        <v>5</v>
      </c>
      <c r="B65" s="139"/>
      <c r="C65" s="86"/>
      <c r="D65" s="87"/>
      <c r="E65" s="87"/>
      <c r="F65" s="87"/>
      <c r="G65" s="88"/>
      <c r="H65" s="89"/>
      <c r="I65" s="85"/>
      <c r="J65" s="4">
        <f>SUM(J59:J64)</f>
        <v>18477.565000000002</v>
      </c>
      <c r="K65" s="5"/>
    </row>
    <row r="66" spans="1:11" ht="13.5" customHeight="1" x14ac:dyDescent="0.25">
      <c r="A66" s="90"/>
      <c r="B66" s="91"/>
      <c r="C66" s="92"/>
      <c r="D66" s="93"/>
      <c r="E66" s="93"/>
      <c r="F66" s="93"/>
      <c r="G66" s="94"/>
      <c r="H66" s="98"/>
      <c r="I66" s="91"/>
      <c r="J66" s="4"/>
      <c r="K66" s="5"/>
    </row>
    <row r="67" spans="1:11" ht="13.5" customHeight="1" x14ac:dyDescent="0.25">
      <c r="A67" s="134" t="s">
        <v>52</v>
      </c>
      <c r="B67" s="134"/>
      <c r="C67" s="135" t="s">
        <v>7</v>
      </c>
      <c r="D67" s="136"/>
      <c r="E67" s="136"/>
      <c r="F67" s="136"/>
      <c r="G67" s="137"/>
      <c r="H67" s="98" t="s">
        <v>4</v>
      </c>
      <c r="I67" s="2">
        <v>1280.5</v>
      </c>
      <c r="J67" s="3">
        <f>I67*1</f>
        <v>1280.5</v>
      </c>
      <c r="K67" s="5"/>
    </row>
    <row r="68" spans="1:11" ht="13.5" customHeight="1" x14ac:dyDescent="0.25">
      <c r="A68" s="90"/>
      <c r="B68" s="91"/>
      <c r="C68" s="135" t="s">
        <v>8</v>
      </c>
      <c r="D68" s="136"/>
      <c r="E68" s="136"/>
      <c r="F68" s="136"/>
      <c r="G68" s="137"/>
      <c r="H68" s="98" t="s">
        <v>4</v>
      </c>
      <c r="I68" s="2">
        <v>1280.5</v>
      </c>
      <c r="J68" s="3">
        <f>I68*1.5</f>
        <v>1920.75</v>
      </c>
      <c r="K68" s="5"/>
    </row>
    <row r="69" spans="1:11" ht="13.5" customHeight="1" x14ac:dyDescent="0.25">
      <c r="A69" s="90"/>
      <c r="B69" s="91"/>
      <c r="C69" s="135" t="s">
        <v>53</v>
      </c>
      <c r="D69" s="136"/>
      <c r="E69" s="136"/>
      <c r="F69" s="136"/>
      <c r="G69" s="137"/>
      <c r="H69" s="98" t="s">
        <v>4</v>
      </c>
      <c r="I69" s="7">
        <v>1280.5</v>
      </c>
      <c r="J69" s="3">
        <f>I69*0.13</f>
        <v>166.465</v>
      </c>
      <c r="K69" s="5"/>
    </row>
    <row r="70" spans="1:11" ht="13.5" customHeight="1" x14ac:dyDescent="0.25">
      <c r="A70" s="90"/>
      <c r="B70" s="91"/>
      <c r="C70" s="135" t="s">
        <v>54</v>
      </c>
      <c r="D70" s="136"/>
      <c r="E70" s="136"/>
      <c r="F70" s="136"/>
      <c r="G70" s="137"/>
      <c r="H70" s="98" t="s">
        <v>9</v>
      </c>
      <c r="I70" s="7">
        <v>31</v>
      </c>
      <c r="J70" s="3">
        <f>I70*0.62</f>
        <v>19.22</v>
      </c>
      <c r="K70" s="5"/>
    </row>
    <row r="71" spans="1:11" ht="13.5" customHeight="1" x14ac:dyDescent="0.25">
      <c r="A71" s="138"/>
      <c r="B71" s="139"/>
      <c r="C71" s="140" t="s">
        <v>55</v>
      </c>
      <c r="D71" s="141"/>
      <c r="E71" s="141"/>
      <c r="F71" s="141"/>
      <c r="G71" s="142"/>
      <c r="H71" s="98"/>
      <c r="I71" s="91"/>
      <c r="J71" s="3">
        <v>1192.5</v>
      </c>
      <c r="K71" s="5"/>
    </row>
    <row r="72" spans="1:11" ht="13.5" customHeight="1" x14ac:dyDescent="0.25">
      <c r="A72" s="90"/>
      <c r="B72" s="91"/>
      <c r="C72" s="131"/>
      <c r="D72" s="132"/>
      <c r="E72" s="132"/>
      <c r="F72" s="132"/>
      <c r="G72" s="133"/>
      <c r="H72" s="98"/>
      <c r="I72" s="91"/>
      <c r="J72" s="3"/>
      <c r="K72" s="5"/>
    </row>
    <row r="73" spans="1:11" ht="13.5" customHeight="1" x14ac:dyDescent="0.25">
      <c r="A73" s="138" t="s">
        <v>5</v>
      </c>
      <c r="B73" s="139"/>
      <c r="C73" s="92"/>
      <c r="D73" s="93"/>
      <c r="E73" s="93"/>
      <c r="F73" s="93"/>
      <c r="G73" s="94"/>
      <c r="H73" s="98"/>
      <c r="I73" s="91"/>
      <c r="J73" s="4">
        <f>SUM(J67:J72)</f>
        <v>4579.4349999999995</v>
      </c>
      <c r="K73" s="5"/>
    </row>
    <row r="74" spans="1:11" ht="13.5" customHeight="1" x14ac:dyDescent="0.25">
      <c r="A74" s="90"/>
      <c r="B74" s="91"/>
      <c r="C74" s="92"/>
      <c r="D74" s="93"/>
      <c r="E74" s="93"/>
      <c r="F74" s="93"/>
      <c r="G74" s="94"/>
      <c r="H74" s="98"/>
      <c r="I74" s="91"/>
      <c r="J74" s="4"/>
      <c r="K74" s="5"/>
    </row>
    <row r="75" spans="1:11" ht="13.5" customHeight="1" x14ac:dyDescent="0.25">
      <c r="A75" s="107"/>
      <c r="B75" s="108"/>
      <c r="C75" s="102"/>
      <c r="D75" s="103"/>
      <c r="E75" s="103"/>
      <c r="F75" s="103"/>
      <c r="G75" s="104"/>
      <c r="H75" s="109"/>
      <c r="I75" s="108"/>
      <c r="J75" s="4"/>
      <c r="K75" s="5"/>
    </row>
    <row r="76" spans="1:11" ht="13.5" customHeight="1" x14ac:dyDescent="0.25">
      <c r="A76" s="134" t="s">
        <v>63</v>
      </c>
      <c r="B76" s="134"/>
      <c r="C76" s="135" t="s">
        <v>7</v>
      </c>
      <c r="D76" s="136"/>
      <c r="E76" s="136"/>
      <c r="F76" s="136"/>
      <c r="G76" s="137"/>
      <c r="H76" s="109" t="s">
        <v>4</v>
      </c>
      <c r="I76" s="2">
        <v>1280.5</v>
      </c>
      <c r="J76" s="3">
        <f>I76*1</f>
        <v>1280.5</v>
      </c>
      <c r="K76" s="5"/>
    </row>
    <row r="77" spans="1:11" ht="13.5" customHeight="1" x14ac:dyDescent="0.25">
      <c r="A77" s="107"/>
      <c r="B77" s="108"/>
      <c r="C77" s="135" t="s">
        <v>8</v>
      </c>
      <c r="D77" s="136"/>
      <c r="E77" s="136"/>
      <c r="F77" s="136"/>
      <c r="G77" s="137"/>
      <c r="H77" s="109" t="s">
        <v>4</v>
      </c>
      <c r="I77" s="2">
        <v>1280.5</v>
      </c>
      <c r="J77" s="3">
        <f>I77*1.5</f>
        <v>1920.75</v>
      </c>
      <c r="K77" s="5"/>
    </row>
    <row r="78" spans="1:11" ht="13.5" customHeight="1" x14ac:dyDescent="0.25">
      <c r="A78" s="107"/>
      <c r="B78" s="108"/>
      <c r="C78" s="135" t="s">
        <v>64</v>
      </c>
      <c r="D78" s="136"/>
      <c r="E78" s="136"/>
      <c r="F78" s="136"/>
      <c r="G78" s="137"/>
      <c r="H78" s="109" t="s">
        <v>4</v>
      </c>
      <c r="I78" s="7">
        <v>1280.5</v>
      </c>
      <c r="J78" s="3">
        <f>I78*0.13</f>
        <v>166.465</v>
      </c>
      <c r="K78" s="5"/>
    </row>
    <row r="79" spans="1:11" ht="13.5" customHeight="1" x14ac:dyDescent="0.25">
      <c r="A79" s="107"/>
      <c r="B79" s="108"/>
      <c r="C79" s="135" t="s">
        <v>65</v>
      </c>
      <c r="D79" s="136"/>
      <c r="E79" s="136"/>
      <c r="F79" s="136"/>
      <c r="G79" s="137"/>
      <c r="H79" s="109" t="s">
        <v>9</v>
      </c>
      <c r="I79" s="7">
        <v>31</v>
      </c>
      <c r="J79" s="3">
        <f>I79*0.62</f>
        <v>19.22</v>
      </c>
      <c r="K79" s="5"/>
    </row>
    <row r="80" spans="1:11" ht="13.5" customHeight="1" x14ac:dyDescent="0.25">
      <c r="A80" s="138"/>
      <c r="B80" s="139"/>
      <c r="C80" s="140" t="s">
        <v>66</v>
      </c>
      <c r="D80" s="141"/>
      <c r="E80" s="141"/>
      <c r="F80" s="141"/>
      <c r="G80" s="142"/>
      <c r="H80" s="109"/>
      <c r="I80" s="108"/>
      <c r="J80" s="3">
        <v>1330.17</v>
      </c>
      <c r="K80" s="5"/>
    </row>
    <row r="81" spans="1:11" ht="36" customHeight="1" x14ac:dyDescent="0.25">
      <c r="A81" s="107"/>
      <c r="B81" s="108"/>
      <c r="C81" s="131" t="s">
        <v>71</v>
      </c>
      <c r="D81" s="132"/>
      <c r="E81" s="132"/>
      <c r="F81" s="132"/>
      <c r="G81" s="133"/>
      <c r="H81" s="109"/>
      <c r="I81" s="108"/>
      <c r="J81" s="3">
        <v>4580</v>
      </c>
      <c r="K81" s="5"/>
    </row>
    <row r="82" spans="1:11" ht="13.5" customHeight="1" x14ac:dyDescent="0.25">
      <c r="A82" s="138" t="s">
        <v>5</v>
      </c>
      <c r="B82" s="139"/>
      <c r="C82" s="102"/>
      <c r="D82" s="103"/>
      <c r="E82" s="103"/>
      <c r="F82" s="103"/>
      <c r="G82" s="104"/>
      <c r="H82" s="109"/>
      <c r="I82" s="108"/>
      <c r="J82" s="4">
        <f>SUM(J76:J81)</f>
        <v>9297.1049999999996</v>
      </c>
      <c r="K82" s="5"/>
    </row>
    <row r="83" spans="1:11" ht="13.5" customHeight="1" x14ac:dyDescent="0.25">
      <c r="A83" s="114"/>
      <c r="B83" s="115"/>
      <c r="C83" s="111"/>
      <c r="D83" s="112"/>
      <c r="E83" s="112"/>
      <c r="F83" s="112"/>
      <c r="G83" s="113"/>
      <c r="H83" s="110"/>
      <c r="I83" s="115"/>
      <c r="J83" s="4"/>
      <c r="K83" s="5"/>
    </row>
    <row r="84" spans="1:11" ht="13.5" customHeight="1" x14ac:dyDescent="0.25">
      <c r="A84" s="114"/>
      <c r="B84" s="115"/>
      <c r="C84" s="111"/>
      <c r="D84" s="112"/>
      <c r="E84" s="112"/>
      <c r="F84" s="112"/>
      <c r="G84" s="113"/>
      <c r="H84" s="110"/>
      <c r="I84" s="115"/>
      <c r="J84" s="4"/>
      <c r="K84" s="5"/>
    </row>
    <row r="85" spans="1:11" ht="13.5" customHeight="1" x14ac:dyDescent="0.25">
      <c r="A85" s="134" t="s">
        <v>67</v>
      </c>
      <c r="B85" s="134"/>
      <c r="C85" s="135" t="s">
        <v>7</v>
      </c>
      <c r="D85" s="136"/>
      <c r="E85" s="136"/>
      <c r="F85" s="136"/>
      <c r="G85" s="137"/>
      <c r="H85" s="110" t="s">
        <v>4</v>
      </c>
      <c r="I85" s="2">
        <v>1280.5</v>
      </c>
      <c r="J85" s="3">
        <f>I85*1</f>
        <v>1280.5</v>
      </c>
      <c r="K85" s="5"/>
    </row>
    <row r="86" spans="1:11" ht="13.5" customHeight="1" x14ac:dyDescent="0.25">
      <c r="A86" s="114"/>
      <c r="B86" s="115"/>
      <c r="C86" s="135" t="s">
        <v>8</v>
      </c>
      <c r="D86" s="136"/>
      <c r="E86" s="136"/>
      <c r="F86" s="136"/>
      <c r="G86" s="137"/>
      <c r="H86" s="110" t="s">
        <v>4</v>
      </c>
      <c r="I86" s="2">
        <v>1280.5</v>
      </c>
      <c r="J86" s="3">
        <f>I86*1.5</f>
        <v>1920.75</v>
      </c>
      <c r="K86" s="5"/>
    </row>
    <row r="87" spans="1:11" ht="13.5" customHeight="1" x14ac:dyDescent="0.25">
      <c r="A87" s="114"/>
      <c r="B87" s="115"/>
      <c r="C87" s="135" t="s">
        <v>73</v>
      </c>
      <c r="D87" s="136"/>
      <c r="E87" s="136"/>
      <c r="F87" s="136"/>
      <c r="G87" s="137"/>
      <c r="H87" s="110" t="s">
        <v>4</v>
      </c>
      <c r="I87" s="7">
        <v>1280.5</v>
      </c>
      <c r="J87" s="3">
        <f>I87*0.13</f>
        <v>166.465</v>
      </c>
      <c r="K87" s="5"/>
    </row>
    <row r="88" spans="1:11" ht="13.5" customHeight="1" x14ac:dyDescent="0.25">
      <c r="A88" s="114"/>
      <c r="B88" s="115"/>
      <c r="C88" s="135" t="s">
        <v>68</v>
      </c>
      <c r="D88" s="136"/>
      <c r="E88" s="136"/>
      <c r="F88" s="136"/>
      <c r="G88" s="137"/>
      <c r="H88" s="110" t="s">
        <v>9</v>
      </c>
      <c r="I88" s="7">
        <v>31</v>
      </c>
      <c r="J88" s="3">
        <f>I88*0.62</f>
        <v>19.22</v>
      </c>
      <c r="K88" s="5"/>
    </row>
    <row r="89" spans="1:11" ht="13.5" customHeight="1" x14ac:dyDescent="0.25">
      <c r="A89" s="138"/>
      <c r="B89" s="139"/>
      <c r="C89" s="140" t="s">
        <v>69</v>
      </c>
      <c r="D89" s="141"/>
      <c r="E89" s="141"/>
      <c r="F89" s="141"/>
      <c r="G89" s="142"/>
      <c r="H89" s="110"/>
      <c r="I89" s="115"/>
      <c r="J89" s="3">
        <v>1382.31</v>
      </c>
      <c r="K89" s="5"/>
    </row>
    <row r="90" spans="1:11" ht="24.75" customHeight="1" x14ac:dyDescent="0.25">
      <c r="A90" s="114"/>
      <c r="B90" s="115"/>
      <c r="C90" s="131" t="s">
        <v>70</v>
      </c>
      <c r="D90" s="132"/>
      <c r="E90" s="132"/>
      <c r="F90" s="132"/>
      <c r="G90" s="133"/>
      <c r="H90" s="110"/>
      <c r="I90" s="115"/>
      <c r="J90" s="3">
        <v>7070.68</v>
      </c>
      <c r="K90" s="5"/>
    </row>
    <row r="91" spans="1:11" ht="13.5" customHeight="1" x14ac:dyDescent="0.25">
      <c r="A91" s="138" t="s">
        <v>5</v>
      </c>
      <c r="B91" s="139"/>
      <c r="C91" s="111"/>
      <c r="D91" s="112"/>
      <c r="E91" s="112"/>
      <c r="F91" s="112"/>
      <c r="G91" s="113"/>
      <c r="H91" s="110"/>
      <c r="I91" s="115"/>
      <c r="J91" s="4">
        <f>SUM(J85:J90)</f>
        <v>11839.924999999999</v>
      </c>
      <c r="K91" s="5"/>
    </row>
    <row r="92" spans="1:11" ht="13.5" customHeight="1" x14ac:dyDescent="0.25">
      <c r="A92" s="114"/>
      <c r="B92" s="115"/>
      <c r="C92" s="111"/>
      <c r="D92" s="112"/>
      <c r="E92" s="112"/>
      <c r="F92" s="112"/>
      <c r="G92" s="113"/>
      <c r="H92" s="110"/>
      <c r="I92" s="115"/>
      <c r="J92" s="4"/>
      <c r="K92" s="5"/>
    </row>
    <row r="93" spans="1:11" ht="13.5" customHeight="1" x14ac:dyDescent="0.25">
      <c r="A93" s="134" t="s">
        <v>72</v>
      </c>
      <c r="B93" s="134"/>
      <c r="C93" s="135" t="s">
        <v>7</v>
      </c>
      <c r="D93" s="136"/>
      <c r="E93" s="136"/>
      <c r="F93" s="136"/>
      <c r="G93" s="137"/>
      <c r="H93" s="119" t="s">
        <v>4</v>
      </c>
      <c r="I93" s="2">
        <v>1280.5</v>
      </c>
      <c r="J93" s="3">
        <f>I93*1</f>
        <v>1280.5</v>
      </c>
      <c r="K93" s="5"/>
    </row>
    <row r="94" spans="1:11" ht="13.5" customHeight="1" x14ac:dyDescent="0.25">
      <c r="A94" s="117"/>
      <c r="B94" s="118"/>
      <c r="C94" s="135" t="s">
        <v>8</v>
      </c>
      <c r="D94" s="136"/>
      <c r="E94" s="136"/>
      <c r="F94" s="136"/>
      <c r="G94" s="137"/>
      <c r="H94" s="119" t="s">
        <v>4</v>
      </c>
      <c r="I94" s="2">
        <v>1280.5</v>
      </c>
      <c r="J94" s="3">
        <f>I94*1.5</f>
        <v>1920.75</v>
      </c>
      <c r="K94" s="5"/>
    </row>
    <row r="95" spans="1:11" ht="13.5" customHeight="1" x14ac:dyDescent="0.25">
      <c r="A95" s="117"/>
      <c r="B95" s="118"/>
      <c r="C95" s="135" t="s">
        <v>74</v>
      </c>
      <c r="D95" s="136"/>
      <c r="E95" s="136"/>
      <c r="F95" s="136"/>
      <c r="G95" s="137"/>
      <c r="H95" s="119" t="s">
        <v>4</v>
      </c>
      <c r="I95" s="7">
        <v>1280.5</v>
      </c>
      <c r="J95" s="3">
        <f>I95*0.13</f>
        <v>166.465</v>
      </c>
      <c r="K95" s="5"/>
    </row>
    <row r="96" spans="1:11" ht="13.5" customHeight="1" x14ac:dyDescent="0.25">
      <c r="A96" s="117"/>
      <c r="B96" s="118"/>
      <c r="C96" s="135" t="s">
        <v>75</v>
      </c>
      <c r="D96" s="136"/>
      <c r="E96" s="136"/>
      <c r="F96" s="136"/>
      <c r="G96" s="137"/>
      <c r="H96" s="119" t="s">
        <v>9</v>
      </c>
      <c r="I96" s="7">
        <v>31</v>
      </c>
      <c r="J96" s="3">
        <f>I96*0.62</f>
        <v>19.22</v>
      </c>
      <c r="K96" s="5"/>
    </row>
    <row r="97" spans="1:11" ht="13.5" customHeight="1" x14ac:dyDescent="0.25">
      <c r="A97" s="138"/>
      <c r="B97" s="139"/>
      <c r="C97" s="140" t="s">
        <v>76</v>
      </c>
      <c r="D97" s="141"/>
      <c r="E97" s="141"/>
      <c r="F97" s="141"/>
      <c r="G97" s="142"/>
      <c r="H97" s="119"/>
      <c r="I97" s="118"/>
      <c r="J97" s="3">
        <v>1230.17</v>
      </c>
      <c r="K97" s="5"/>
    </row>
    <row r="98" spans="1:11" ht="13.5" customHeight="1" x14ac:dyDescent="0.25">
      <c r="A98" s="117"/>
      <c r="B98" s="118"/>
      <c r="C98" s="131"/>
      <c r="D98" s="132"/>
      <c r="E98" s="132"/>
      <c r="F98" s="132"/>
      <c r="G98" s="133"/>
      <c r="H98" s="119"/>
      <c r="I98" s="118"/>
      <c r="J98" s="3"/>
      <c r="K98" s="5"/>
    </row>
    <row r="99" spans="1:11" ht="13.5" customHeight="1" x14ac:dyDescent="0.25">
      <c r="A99" s="138" t="s">
        <v>5</v>
      </c>
      <c r="B99" s="139"/>
      <c r="C99" s="120"/>
      <c r="D99" s="121"/>
      <c r="E99" s="121"/>
      <c r="F99" s="121"/>
      <c r="G99" s="122"/>
      <c r="H99" s="119"/>
      <c r="I99" s="118"/>
      <c r="J99" s="4">
        <f>SUM(J93:J98)</f>
        <v>4617.1049999999996</v>
      </c>
      <c r="K99" s="5"/>
    </row>
    <row r="100" spans="1:11" ht="13.5" customHeight="1" x14ac:dyDescent="0.25">
      <c r="A100" s="114"/>
      <c r="B100" s="115"/>
      <c r="C100" s="111"/>
      <c r="D100" s="112"/>
      <c r="E100" s="112"/>
      <c r="F100" s="112"/>
      <c r="G100" s="113"/>
      <c r="H100" s="110"/>
      <c r="I100" s="115"/>
      <c r="J100" s="4"/>
      <c r="K100" s="5"/>
    </row>
    <row r="101" spans="1:11" ht="13.5" customHeight="1" x14ac:dyDescent="0.25">
      <c r="A101" s="123"/>
      <c r="B101" s="124"/>
      <c r="C101" s="126"/>
      <c r="D101" s="127"/>
      <c r="E101" s="127"/>
      <c r="F101" s="127"/>
      <c r="G101" s="128"/>
      <c r="H101" s="125"/>
      <c r="I101" s="124"/>
      <c r="J101" s="4"/>
      <c r="K101" s="5"/>
    </row>
    <row r="102" spans="1:11" ht="13.5" customHeight="1" x14ac:dyDescent="0.25">
      <c r="A102" s="134" t="s">
        <v>77</v>
      </c>
      <c r="B102" s="134"/>
      <c r="C102" s="135" t="s">
        <v>7</v>
      </c>
      <c r="D102" s="136"/>
      <c r="E102" s="136"/>
      <c r="F102" s="136"/>
      <c r="G102" s="137"/>
      <c r="H102" s="125" t="s">
        <v>4</v>
      </c>
      <c r="I102" s="2">
        <v>1280.5</v>
      </c>
      <c r="J102" s="3">
        <f>I102*1</f>
        <v>1280.5</v>
      </c>
      <c r="K102" s="5"/>
    </row>
    <row r="103" spans="1:11" ht="13.5" customHeight="1" x14ac:dyDescent="0.25">
      <c r="A103" s="123"/>
      <c r="B103" s="124"/>
      <c r="C103" s="135" t="s">
        <v>8</v>
      </c>
      <c r="D103" s="136"/>
      <c r="E103" s="136"/>
      <c r="F103" s="136"/>
      <c r="G103" s="137"/>
      <c r="H103" s="125" t="s">
        <v>4</v>
      </c>
      <c r="I103" s="2">
        <v>1280.5</v>
      </c>
      <c r="J103" s="3">
        <f>I103*1.5</f>
        <v>1920.75</v>
      </c>
      <c r="K103" s="5"/>
    </row>
    <row r="104" spans="1:11" ht="13.5" customHeight="1" x14ac:dyDescent="0.25">
      <c r="A104" s="123"/>
      <c r="B104" s="124"/>
      <c r="C104" s="135" t="s">
        <v>78</v>
      </c>
      <c r="D104" s="136"/>
      <c r="E104" s="136"/>
      <c r="F104" s="136"/>
      <c r="G104" s="137"/>
      <c r="H104" s="125" t="s">
        <v>4</v>
      </c>
      <c r="I104" s="7">
        <v>1280.5</v>
      </c>
      <c r="J104" s="3">
        <f>I104*0.13</f>
        <v>166.465</v>
      </c>
      <c r="K104" s="5"/>
    </row>
    <row r="105" spans="1:11" ht="13.5" customHeight="1" x14ac:dyDescent="0.25">
      <c r="A105" s="123"/>
      <c r="B105" s="124"/>
      <c r="C105" s="135" t="s">
        <v>79</v>
      </c>
      <c r="D105" s="136"/>
      <c r="E105" s="136"/>
      <c r="F105" s="136"/>
      <c r="G105" s="137"/>
      <c r="H105" s="125" t="s">
        <v>9</v>
      </c>
      <c r="I105" s="7">
        <v>31</v>
      </c>
      <c r="J105" s="3">
        <f>I105*0.62</f>
        <v>19.22</v>
      </c>
      <c r="K105" s="5"/>
    </row>
    <row r="106" spans="1:11" ht="13.5" customHeight="1" x14ac:dyDescent="0.25">
      <c r="A106" s="138"/>
      <c r="B106" s="139"/>
      <c r="C106" s="140" t="s">
        <v>80</v>
      </c>
      <c r="D106" s="141"/>
      <c r="E106" s="141"/>
      <c r="F106" s="141"/>
      <c r="G106" s="142"/>
      <c r="H106" s="125"/>
      <c r="I106" s="124"/>
      <c r="J106" s="3">
        <v>1235.67</v>
      </c>
      <c r="K106" s="5"/>
    </row>
    <row r="107" spans="1:11" ht="13.5" customHeight="1" x14ac:dyDescent="0.25">
      <c r="A107" s="123"/>
      <c r="B107" s="124"/>
      <c r="C107" s="131" t="s">
        <v>81</v>
      </c>
      <c r="D107" s="132"/>
      <c r="E107" s="132"/>
      <c r="F107" s="132"/>
      <c r="G107" s="133"/>
      <c r="H107" s="125"/>
      <c r="I107" s="124"/>
      <c r="J107" s="3">
        <v>1037.6199999999999</v>
      </c>
      <c r="K107" s="5"/>
    </row>
    <row r="108" spans="1:11" ht="13.5" customHeight="1" x14ac:dyDescent="0.25">
      <c r="A108" s="138" t="s">
        <v>5</v>
      </c>
      <c r="B108" s="139"/>
      <c r="C108" s="126"/>
      <c r="D108" s="127"/>
      <c r="E108" s="127"/>
      <c r="F108" s="127"/>
      <c r="G108" s="128"/>
      <c r="H108" s="125"/>
      <c r="I108" s="124"/>
      <c r="J108" s="4">
        <f>SUM(J102:J107)</f>
        <v>5660.2249999999995</v>
      </c>
      <c r="K108" s="5"/>
    </row>
    <row r="109" spans="1:11" ht="13.5" customHeight="1" x14ac:dyDescent="0.25">
      <c r="A109" s="73"/>
      <c r="B109" s="74"/>
      <c r="C109" s="75"/>
      <c r="D109" s="76"/>
      <c r="E109" s="76"/>
      <c r="F109" s="76"/>
      <c r="G109" s="77"/>
      <c r="H109" s="72"/>
      <c r="I109" s="74"/>
      <c r="J109" s="3"/>
      <c r="K109" s="5"/>
    </row>
    <row r="110" spans="1:11" ht="13.5" customHeight="1" x14ac:dyDescent="0.25">
      <c r="A110" s="138" t="s">
        <v>13</v>
      </c>
      <c r="B110" s="139"/>
      <c r="C110" s="35"/>
      <c r="D110" s="36"/>
      <c r="E110" s="36"/>
      <c r="F110" s="36"/>
      <c r="G110" s="37"/>
      <c r="H110" s="17"/>
      <c r="I110" s="34"/>
      <c r="J110" s="4">
        <f>J13+J22+J30+J38+J46+J56+J65+J73+J82+J91+J99+J108</f>
        <v>135636.62</v>
      </c>
      <c r="K110" s="5"/>
    </row>
    <row r="111" spans="1:1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5">
      <c r="C114" s="5"/>
      <c r="D114" s="5"/>
      <c r="E114" s="5"/>
      <c r="F114" s="5"/>
      <c r="G114" s="5"/>
    </row>
    <row r="116" spans="1:11" x14ac:dyDescent="0.25">
      <c r="A116" s="149" t="s">
        <v>11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</row>
    <row r="117" spans="1:11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</row>
    <row r="118" spans="1:11" x14ac:dyDescent="0.25">
      <c r="A118" s="153"/>
      <c r="B118" s="153"/>
      <c r="C118" s="153"/>
      <c r="D118" s="153"/>
      <c r="E118" s="153"/>
      <c r="F118" s="153"/>
      <c r="G118" s="153"/>
      <c r="H118" s="153"/>
      <c r="I118" s="153"/>
      <c r="J118" s="153"/>
      <c r="K118" s="1"/>
    </row>
    <row r="119" spans="1:11" x14ac:dyDescent="0.25">
      <c r="A119" s="154" t="s">
        <v>0</v>
      </c>
      <c r="B119" s="154"/>
      <c r="C119" s="154" t="s">
        <v>6</v>
      </c>
      <c r="D119" s="154"/>
      <c r="E119" s="154"/>
      <c r="F119" s="154"/>
      <c r="G119" s="154"/>
      <c r="H119" s="23" t="s">
        <v>1</v>
      </c>
      <c r="I119" s="23" t="s">
        <v>2</v>
      </c>
      <c r="J119" s="23" t="s">
        <v>3</v>
      </c>
      <c r="K119" s="1"/>
    </row>
    <row r="120" spans="1:11" x14ac:dyDescent="0.25">
      <c r="A120" s="146"/>
      <c r="B120" s="147"/>
      <c r="C120" s="146"/>
      <c r="D120" s="148"/>
      <c r="E120" s="148"/>
      <c r="F120" s="148"/>
      <c r="G120" s="147"/>
      <c r="H120" s="23"/>
      <c r="I120" s="23"/>
      <c r="J120" s="23"/>
      <c r="K120" s="1"/>
    </row>
    <row r="121" spans="1:11" ht="34.5" customHeight="1" x14ac:dyDescent="0.25">
      <c r="A121" s="134" t="s">
        <v>24</v>
      </c>
      <c r="B121" s="134"/>
      <c r="C121" s="131" t="s">
        <v>25</v>
      </c>
      <c r="D121" s="132"/>
      <c r="E121" s="132"/>
      <c r="F121" s="132"/>
      <c r="G121" s="133"/>
      <c r="H121" s="17" t="s">
        <v>23</v>
      </c>
      <c r="I121" s="2">
        <v>1</v>
      </c>
      <c r="J121" s="3">
        <v>3238.92</v>
      </c>
      <c r="K121" s="5"/>
    </row>
    <row r="122" spans="1:11" ht="20.25" customHeight="1" x14ac:dyDescent="0.25">
      <c r="A122" s="138"/>
      <c r="B122" s="139"/>
      <c r="C122" s="135"/>
      <c r="D122" s="136"/>
      <c r="E122" s="136"/>
      <c r="F122" s="136"/>
      <c r="G122" s="137"/>
      <c r="H122" s="17"/>
      <c r="I122" s="2"/>
      <c r="J122" s="4"/>
      <c r="K122" s="5"/>
    </row>
    <row r="123" spans="1:11" ht="30" customHeight="1" x14ac:dyDescent="0.25">
      <c r="A123" s="177" t="s">
        <v>26</v>
      </c>
      <c r="B123" s="177"/>
      <c r="C123" s="131"/>
      <c r="D123" s="132"/>
      <c r="E123" s="132"/>
      <c r="F123" s="132"/>
      <c r="G123" s="133"/>
      <c r="H123" s="17"/>
      <c r="I123" s="2"/>
      <c r="J123" s="4">
        <f>SUM(J121:J122)</f>
        <v>3238.92</v>
      </c>
    </row>
    <row r="124" spans="1:11" x14ac:dyDescent="0.25">
      <c r="A124" s="175"/>
      <c r="B124" s="176"/>
      <c r="C124" s="172"/>
      <c r="D124" s="173"/>
      <c r="E124" s="173"/>
      <c r="F124" s="173"/>
      <c r="G124" s="174"/>
      <c r="H124" s="41"/>
      <c r="I124" s="42"/>
      <c r="J124" s="43"/>
    </row>
    <row r="125" spans="1:11" x14ac:dyDescent="0.25">
      <c r="A125" s="169"/>
      <c r="B125" s="171"/>
      <c r="C125" s="169"/>
      <c r="D125" s="170"/>
      <c r="E125" s="170"/>
      <c r="F125" s="170"/>
      <c r="G125" s="171"/>
      <c r="H125" s="44"/>
      <c r="I125" s="45"/>
      <c r="J125" s="46"/>
    </row>
    <row r="126" spans="1:11" x14ac:dyDescent="0.25">
      <c r="A126" s="157" t="s">
        <v>13</v>
      </c>
      <c r="B126" s="158"/>
      <c r="C126" s="169"/>
      <c r="D126" s="170"/>
      <c r="E126" s="170"/>
      <c r="F126" s="170"/>
      <c r="G126" s="171"/>
      <c r="H126" s="44"/>
      <c r="I126" s="45"/>
      <c r="J126" s="46">
        <f>SUM(J123:J125)</f>
        <v>3238.92</v>
      </c>
    </row>
    <row r="127" spans="1:11" x14ac:dyDescent="0.25">
      <c r="J127" s="129"/>
    </row>
    <row r="129" spans="1:11" x14ac:dyDescent="0.25">
      <c r="A129" s="149" t="s">
        <v>12</v>
      </c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</row>
    <row r="130" spans="1:11" x14ac:dyDescent="0.25">
      <c r="A130" s="149"/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</row>
    <row r="131" spans="1:11" x14ac:dyDescent="0.25">
      <c r="A131" s="153"/>
      <c r="B131" s="153"/>
      <c r="C131" s="153"/>
      <c r="D131" s="153"/>
      <c r="E131" s="153"/>
      <c r="F131" s="153"/>
      <c r="G131" s="153"/>
      <c r="H131" s="153"/>
      <c r="I131" s="153"/>
      <c r="J131" s="153"/>
      <c r="K131" s="1"/>
    </row>
    <row r="132" spans="1:11" x14ac:dyDescent="0.25">
      <c r="A132" s="154" t="s">
        <v>0</v>
      </c>
      <c r="B132" s="154"/>
      <c r="C132" s="154" t="s">
        <v>6</v>
      </c>
      <c r="D132" s="154"/>
      <c r="E132" s="154"/>
      <c r="F132" s="154"/>
      <c r="G132" s="154"/>
      <c r="H132" s="38" t="s">
        <v>1</v>
      </c>
      <c r="I132" s="38" t="s">
        <v>2</v>
      </c>
      <c r="J132" s="38" t="s">
        <v>3</v>
      </c>
      <c r="K132" s="1"/>
    </row>
    <row r="133" spans="1:11" x14ac:dyDescent="0.25">
      <c r="A133" s="146"/>
      <c r="B133" s="147"/>
      <c r="C133" s="146"/>
      <c r="D133" s="148"/>
      <c r="E133" s="148"/>
      <c r="F133" s="148"/>
      <c r="G133" s="147"/>
      <c r="H133" s="38"/>
      <c r="I133" s="38"/>
      <c r="J133" s="38"/>
      <c r="K133" s="1"/>
    </row>
    <row r="134" spans="1:11" ht="33.75" customHeight="1" x14ac:dyDescent="0.25">
      <c r="A134" s="134" t="s">
        <v>44</v>
      </c>
      <c r="B134" s="134"/>
      <c r="C134" s="131" t="s">
        <v>45</v>
      </c>
      <c r="D134" s="132"/>
      <c r="E134" s="132"/>
      <c r="F134" s="132"/>
      <c r="G134" s="133"/>
      <c r="H134" s="17"/>
      <c r="I134" s="2"/>
      <c r="J134" s="3">
        <v>6175</v>
      </c>
      <c r="K134" s="5"/>
    </row>
    <row r="135" spans="1:11" ht="28.5" customHeight="1" x14ac:dyDescent="0.25">
      <c r="A135" s="39"/>
      <c r="B135" s="40"/>
      <c r="C135" s="150"/>
      <c r="D135" s="151"/>
      <c r="E135" s="151"/>
      <c r="F135" s="151"/>
      <c r="G135" s="152"/>
      <c r="H135" s="17"/>
      <c r="I135" s="2"/>
      <c r="J135" s="3"/>
      <c r="K135" s="5"/>
    </row>
    <row r="136" spans="1:11" x14ac:dyDescent="0.25">
      <c r="A136" s="155" t="s">
        <v>26</v>
      </c>
      <c r="B136" s="156"/>
      <c r="C136" s="143"/>
      <c r="D136" s="144"/>
      <c r="E136" s="144"/>
      <c r="F136" s="144"/>
      <c r="G136" s="145"/>
      <c r="H136" s="41"/>
      <c r="I136" s="42"/>
      <c r="J136" s="43">
        <f>SUM(J134:J135)</f>
        <v>6175</v>
      </c>
      <c r="K136" s="5"/>
    </row>
    <row r="137" spans="1:11" x14ac:dyDescent="0.25">
      <c r="A137" s="157"/>
      <c r="B137" s="158"/>
      <c r="C137" s="159"/>
      <c r="D137" s="160"/>
      <c r="E137" s="160"/>
      <c r="F137" s="160"/>
      <c r="G137" s="161"/>
      <c r="H137" s="44"/>
      <c r="I137" s="45"/>
      <c r="J137" s="46"/>
      <c r="K137" s="5"/>
    </row>
    <row r="138" spans="1:11" x14ac:dyDescent="0.25">
      <c r="A138" s="134" t="s">
        <v>60</v>
      </c>
      <c r="B138" s="134"/>
      <c r="C138" s="131" t="s">
        <v>61</v>
      </c>
      <c r="D138" s="132"/>
      <c r="E138" s="132"/>
      <c r="F138" s="132"/>
      <c r="G138" s="133"/>
      <c r="H138" s="109" t="s">
        <v>23</v>
      </c>
      <c r="I138" s="2">
        <v>1</v>
      </c>
      <c r="J138" s="3">
        <v>7002.55</v>
      </c>
      <c r="K138" s="5"/>
    </row>
    <row r="139" spans="1:11" x14ac:dyDescent="0.25">
      <c r="A139" s="105"/>
      <c r="B139" s="106"/>
      <c r="C139" s="99"/>
      <c r="D139" s="100"/>
      <c r="E139" s="100"/>
      <c r="F139" s="100"/>
      <c r="G139" s="101"/>
      <c r="H139" s="109"/>
      <c r="I139" s="2"/>
      <c r="J139" s="3"/>
      <c r="K139" s="5"/>
    </row>
    <row r="140" spans="1:11" x14ac:dyDescent="0.25">
      <c r="A140" s="105"/>
      <c r="B140" s="106"/>
      <c r="C140" s="131" t="s">
        <v>62</v>
      </c>
      <c r="D140" s="132"/>
      <c r="E140" s="132"/>
      <c r="F140" s="132"/>
      <c r="G140" s="133"/>
      <c r="H140" s="109" t="s">
        <v>59</v>
      </c>
      <c r="I140" s="2">
        <v>1</v>
      </c>
      <c r="J140" s="3">
        <v>2516.19</v>
      </c>
      <c r="K140" s="5"/>
    </row>
    <row r="141" spans="1:11" x14ac:dyDescent="0.25">
      <c r="A141" s="105"/>
      <c r="B141" s="106"/>
      <c r="C141" s="150"/>
      <c r="D141" s="151"/>
      <c r="E141" s="151"/>
      <c r="F141" s="151"/>
      <c r="G141" s="152"/>
      <c r="H141" s="109"/>
      <c r="I141" s="2"/>
      <c r="J141" s="3"/>
      <c r="K141" s="5"/>
    </row>
    <row r="142" spans="1:11" x14ac:dyDescent="0.25">
      <c r="A142" s="155" t="s">
        <v>26</v>
      </c>
      <c r="B142" s="156"/>
      <c r="C142" s="143"/>
      <c r="D142" s="144"/>
      <c r="E142" s="144"/>
      <c r="F142" s="144"/>
      <c r="G142" s="145"/>
      <c r="H142" s="41"/>
      <c r="I142" s="42"/>
      <c r="J142" s="43">
        <f>SUM(J138:J141)</f>
        <v>9518.74</v>
      </c>
      <c r="K142" s="5"/>
    </row>
    <row r="143" spans="1:11" x14ac:dyDescent="0.25">
      <c r="A143" s="157"/>
      <c r="B143" s="158"/>
      <c r="C143" s="159"/>
      <c r="D143" s="160"/>
      <c r="E143" s="160"/>
      <c r="F143" s="160"/>
      <c r="G143" s="161"/>
      <c r="H143" s="44"/>
      <c r="I143" s="45"/>
      <c r="J143" s="46"/>
      <c r="K143" s="5"/>
    </row>
    <row r="144" spans="1:11" ht="15.75" x14ac:dyDescent="0.25">
      <c r="A144" s="162" t="s">
        <v>13</v>
      </c>
      <c r="B144" s="163"/>
      <c r="C144" s="164"/>
      <c r="D144" s="165"/>
      <c r="E144" s="165"/>
      <c r="F144" s="165"/>
      <c r="G144" s="166"/>
      <c r="H144" s="116"/>
      <c r="I144" s="116"/>
      <c r="J144" s="130">
        <f>J136+J142</f>
        <v>15693.74</v>
      </c>
    </row>
    <row r="148" spans="1:11" x14ac:dyDescent="0.25">
      <c r="A148" s="149" t="s">
        <v>56</v>
      </c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</row>
    <row r="149" spans="1:11" x14ac:dyDescent="0.25">
      <c r="A149" s="149"/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</row>
    <row r="150" spans="1:11" x14ac:dyDescent="0.25">
      <c r="A150" s="153"/>
      <c r="B150" s="153"/>
      <c r="C150" s="153"/>
      <c r="D150" s="153"/>
      <c r="E150" s="153"/>
      <c r="F150" s="153"/>
      <c r="G150" s="153"/>
      <c r="H150" s="153"/>
      <c r="I150" s="153"/>
      <c r="J150" s="153"/>
      <c r="K150" s="1"/>
    </row>
    <row r="151" spans="1:11" x14ac:dyDescent="0.25">
      <c r="A151" s="154" t="s">
        <v>0</v>
      </c>
      <c r="B151" s="154"/>
      <c r="C151" s="154" t="s">
        <v>6</v>
      </c>
      <c r="D151" s="154"/>
      <c r="E151" s="154"/>
      <c r="F151" s="154"/>
      <c r="G151" s="154"/>
      <c r="H151" s="95" t="s">
        <v>1</v>
      </c>
      <c r="I151" s="95" t="s">
        <v>2</v>
      </c>
      <c r="J151" s="95" t="s">
        <v>3</v>
      </c>
      <c r="K151" s="1"/>
    </row>
    <row r="152" spans="1:11" x14ac:dyDescent="0.25">
      <c r="A152" s="146"/>
      <c r="B152" s="147"/>
      <c r="C152" s="146"/>
      <c r="D152" s="148"/>
      <c r="E152" s="148"/>
      <c r="F152" s="148"/>
      <c r="G152" s="147"/>
      <c r="H152" s="95"/>
      <c r="I152" s="95"/>
      <c r="J152" s="95"/>
      <c r="K152" s="1"/>
    </row>
    <row r="153" spans="1:11" x14ac:dyDescent="0.25">
      <c r="A153" s="134" t="s">
        <v>57</v>
      </c>
      <c r="B153" s="134"/>
      <c r="C153" s="131" t="s">
        <v>58</v>
      </c>
      <c r="D153" s="132"/>
      <c r="E153" s="132"/>
      <c r="F153" s="132"/>
      <c r="G153" s="133"/>
      <c r="H153" s="98" t="s">
        <v>59</v>
      </c>
      <c r="I153" s="2">
        <v>29</v>
      </c>
      <c r="J153" s="3">
        <v>26091.07</v>
      </c>
      <c r="K153" s="5"/>
    </row>
    <row r="154" spans="1:11" x14ac:dyDescent="0.25">
      <c r="A154" s="96"/>
      <c r="B154" s="97"/>
      <c r="C154" s="150"/>
      <c r="D154" s="151"/>
      <c r="E154" s="151"/>
      <c r="F154" s="151"/>
      <c r="G154" s="152"/>
      <c r="H154" s="98"/>
      <c r="I154" s="2"/>
      <c r="J154" s="3"/>
      <c r="K154" s="5"/>
    </row>
    <row r="155" spans="1:11" x14ac:dyDescent="0.25">
      <c r="A155" s="167" t="s">
        <v>26</v>
      </c>
      <c r="B155" s="168"/>
      <c r="C155" s="131"/>
      <c r="D155" s="132"/>
      <c r="E155" s="132"/>
      <c r="F155" s="132"/>
      <c r="G155" s="133"/>
      <c r="H155" s="98"/>
      <c r="I155" s="2"/>
      <c r="J155" s="4">
        <f>SUM(J153:J154)</f>
        <v>26091.07</v>
      </c>
      <c r="K155" s="5"/>
    </row>
  </sheetData>
  <mergeCells count="167">
    <mergeCell ref="C103:G103"/>
    <mergeCell ref="C104:G104"/>
    <mergeCell ref="C105:G105"/>
    <mergeCell ref="A106:B106"/>
    <mergeCell ref="C106:G106"/>
    <mergeCell ref="C10:G10"/>
    <mergeCell ref="A11:B11"/>
    <mergeCell ref="C11:G11"/>
    <mergeCell ref="C9:G9"/>
    <mergeCell ref="A33:B33"/>
    <mergeCell ref="C33:G33"/>
    <mergeCell ref="C47:G47"/>
    <mergeCell ref="A110:B110"/>
    <mergeCell ref="C42:G42"/>
    <mergeCell ref="C43:G43"/>
    <mergeCell ref="C45:G45"/>
    <mergeCell ref="A46:B46"/>
    <mergeCell ref="C50:G50"/>
    <mergeCell ref="C51:G51"/>
    <mergeCell ref="C52:G52"/>
    <mergeCell ref="A49:B49"/>
    <mergeCell ref="C49:G49"/>
    <mergeCell ref="C44:G44"/>
    <mergeCell ref="C67:G67"/>
    <mergeCell ref="C68:G68"/>
    <mergeCell ref="C69:G69"/>
    <mergeCell ref="C70:G70"/>
    <mergeCell ref="C55:G55"/>
    <mergeCell ref="A37:B37"/>
    <mergeCell ref="A1:K2"/>
    <mergeCell ref="A4:B4"/>
    <mergeCell ref="C4:G4"/>
    <mergeCell ref="A3:J3"/>
    <mergeCell ref="A5:B5"/>
    <mergeCell ref="C5:G5"/>
    <mergeCell ref="A7:B7"/>
    <mergeCell ref="C7:G7"/>
    <mergeCell ref="C8:G8"/>
    <mergeCell ref="C37:G37"/>
    <mergeCell ref="C25:G25"/>
    <mergeCell ref="C26:G26"/>
    <mergeCell ref="A29:B29"/>
    <mergeCell ref="C27:G27"/>
    <mergeCell ref="C35:G35"/>
    <mergeCell ref="C28:G28"/>
    <mergeCell ref="C29:G29"/>
    <mergeCell ref="C34:G34"/>
    <mergeCell ref="C36:G36"/>
    <mergeCell ref="A13:B13"/>
    <mergeCell ref="A22:B22"/>
    <mergeCell ref="A30:B30"/>
    <mergeCell ref="A25:B25"/>
    <mergeCell ref="C12:G12"/>
    <mergeCell ref="A16:B16"/>
    <mergeCell ref="C16:G16"/>
    <mergeCell ref="C20:G20"/>
    <mergeCell ref="C21:G21"/>
    <mergeCell ref="C17:G17"/>
    <mergeCell ref="C19:G19"/>
    <mergeCell ref="A20:B20"/>
    <mergeCell ref="C18:G18"/>
    <mergeCell ref="A38:B38"/>
    <mergeCell ref="A122:B122"/>
    <mergeCell ref="A124:B124"/>
    <mergeCell ref="A125:B125"/>
    <mergeCell ref="C125:G125"/>
    <mergeCell ref="A121:B121"/>
    <mergeCell ref="C121:G121"/>
    <mergeCell ref="A41:B41"/>
    <mergeCell ref="C41:G41"/>
    <mergeCell ref="A45:B45"/>
    <mergeCell ref="A116:K117"/>
    <mergeCell ref="A53:B53"/>
    <mergeCell ref="C53:G53"/>
    <mergeCell ref="A56:B56"/>
    <mergeCell ref="C54:G54"/>
    <mergeCell ref="A118:J118"/>
    <mergeCell ref="A39:B39"/>
    <mergeCell ref="C122:G122"/>
    <mergeCell ref="A119:B119"/>
    <mergeCell ref="A71:B71"/>
    <mergeCell ref="C71:G71"/>
    <mergeCell ref="C72:G72"/>
    <mergeCell ref="A73:B73"/>
    <mergeCell ref="A123:B123"/>
    <mergeCell ref="A67:B67"/>
    <mergeCell ref="A126:B126"/>
    <mergeCell ref="A85:B85"/>
    <mergeCell ref="C85:G85"/>
    <mergeCell ref="C86:G86"/>
    <mergeCell ref="C87:G87"/>
    <mergeCell ref="C88:G88"/>
    <mergeCell ref="A89:B89"/>
    <mergeCell ref="C89:G89"/>
    <mergeCell ref="C90:G90"/>
    <mergeCell ref="A91:B91"/>
    <mergeCell ref="A93:B93"/>
    <mergeCell ref="C93:G93"/>
    <mergeCell ref="C94:G94"/>
    <mergeCell ref="C95:G95"/>
    <mergeCell ref="C96:G96"/>
    <mergeCell ref="A97:B97"/>
    <mergeCell ref="C97:G97"/>
    <mergeCell ref="C107:G107"/>
    <mergeCell ref="A108:B108"/>
    <mergeCell ref="C98:G98"/>
    <mergeCell ref="A99:B99"/>
    <mergeCell ref="A102:B102"/>
    <mergeCell ref="C102:G102"/>
    <mergeCell ref="A59:B59"/>
    <mergeCell ref="C59:G59"/>
    <mergeCell ref="C60:G60"/>
    <mergeCell ref="C61:G61"/>
    <mergeCell ref="C62:G62"/>
    <mergeCell ref="A63:B63"/>
    <mergeCell ref="C63:G63"/>
    <mergeCell ref="C64:G64"/>
    <mergeCell ref="A65:B65"/>
    <mergeCell ref="C154:G154"/>
    <mergeCell ref="A155:B155"/>
    <mergeCell ref="C155:G155"/>
    <mergeCell ref="A150:J150"/>
    <mergeCell ref="A151:B151"/>
    <mergeCell ref="C151:G151"/>
    <mergeCell ref="A152:B152"/>
    <mergeCell ref="C152:G152"/>
    <mergeCell ref="A148:K149"/>
    <mergeCell ref="A153:B153"/>
    <mergeCell ref="C153:G153"/>
    <mergeCell ref="A136:B136"/>
    <mergeCell ref="A134:B134"/>
    <mergeCell ref="C134:G134"/>
    <mergeCell ref="A137:B137"/>
    <mergeCell ref="A138:B138"/>
    <mergeCell ref="A142:B142"/>
    <mergeCell ref="A143:B143"/>
    <mergeCell ref="C143:G143"/>
    <mergeCell ref="A144:B144"/>
    <mergeCell ref="C137:G137"/>
    <mergeCell ref="C138:G138"/>
    <mergeCell ref="C141:G141"/>
    <mergeCell ref="C142:G142"/>
    <mergeCell ref="C144:G144"/>
    <mergeCell ref="C140:G140"/>
    <mergeCell ref="A76:B76"/>
    <mergeCell ref="C76:G76"/>
    <mergeCell ref="C77:G77"/>
    <mergeCell ref="C78:G78"/>
    <mergeCell ref="C79:G79"/>
    <mergeCell ref="A80:B80"/>
    <mergeCell ref="C80:G80"/>
    <mergeCell ref="C81:G81"/>
    <mergeCell ref="A82:B82"/>
    <mergeCell ref="C136:G136"/>
    <mergeCell ref="A133:B133"/>
    <mergeCell ref="C133:G133"/>
    <mergeCell ref="A129:K130"/>
    <mergeCell ref="C135:G135"/>
    <mergeCell ref="A131:J131"/>
    <mergeCell ref="A132:B132"/>
    <mergeCell ref="C132:G132"/>
    <mergeCell ref="C126:G126"/>
    <mergeCell ref="C119:G119"/>
    <mergeCell ref="A120:B120"/>
    <mergeCell ref="C120:G120"/>
    <mergeCell ref="C123:G123"/>
    <mergeCell ref="C124:G12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2025-01-30T05:21:44Z</dcterms:modified>
</cp:coreProperties>
</file>