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20" i="1" l="1"/>
  <c r="D17" i="1" l="1"/>
  <c r="C17" i="1"/>
  <c r="F16" i="1"/>
  <c r="E16" i="1"/>
  <c r="G16" i="1" s="1"/>
  <c r="F15" i="1"/>
  <c r="E15" i="1"/>
  <c r="G15" i="1" s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G10" i="1"/>
  <c r="G9" i="1"/>
  <c r="F9" i="1"/>
  <c r="F8" i="1"/>
  <c r="E8" i="1"/>
  <c r="E17" i="1" l="1"/>
  <c r="F17" i="1"/>
  <c r="G8" i="1"/>
  <c r="B17" i="1"/>
  <c r="G17" i="1" l="1"/>
</calcChain>
</file>

<file path=xl/sharedStrings.xml><?xml version="1.0" encoding="utf-8"?>
<sst xmlns="http://schemas.openxmlformats.org/spreadsheetml/2006/main" count="22" uniqueCount="22">
  <si>
    <t>Управление МКД</t>
  </si>
  <si>
    <t>Итого</t>
  </si>
  <si>
    <t>Отведение сточных вод ХВС (СОИД)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</si>
  <si>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</si>
  <si>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</si>
  <si>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</si>
  <si>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</si>
  <si>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</si>
  <si>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</si>
  <si>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</si>
  <si>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</si>
  <si>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</si>
  <si>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</si>
  <si>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 пер.Трудовых резервов 2   в управлении с 01.05.2023г.     Управляющая компания ООО "Дом Плюс"</t>
  </si>
  <si>
    <t>Уборка лестничных клеток</t>
  </si>
  <si>
    <t xml:space="preserve">Уборка придомовой территории </t>
  </si>
  <si>
    <t>Эл.Энергия СОИД  ( повыш тариф)</t>
  </si>
  <si>
    <t>Остаток с 2023г</t>
  </si>
  <si>
    <t>2024год</t>
  </si>
  <si>
    <t>Оплата  Ростелеком за 2024год</t>
  </si>
  <si>
    <t>Оплата МТС за 2024год</t>
  </si>
  <si>
    <t>Январь-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</si>
</sst>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/>
    <xf numFmtId="4" fontId="8" fillId="2" borderId="2" xfId="0" applyNumberFormat="1" applyFont="1" applyFill="1" applyBorder="1"/>
    <xf numFmtId="4" fontId="8" fillId="3" borderId="2" xfId="0" applyNumberFormat="1" applyFont="1" applyFill="1" applyBorder="1"/>
    <xf numFmtId="4" fontId="9" fillId="2" borderId="2" xfId="0" applyNumberFormat="1" applyFont="1" applyFill="1" applyBorder="1"/>
    <xf numFmtId="0" fontId="10" fillId="5" borderId="2" xfId="0" applyFont="1" applyFill="1" applyBorder="1"/>
    <xf numFmtId="2" fontId="10" fillId="5" borderId="2" xfId="0" applyNumberFormat="1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1" fillId="2" borderId="2" xfId="0" applyFont="1" applyFill="1" applyBorder="1"/>
    <xf numFmtId="0" fontId="0" fillId="0" borderId="2" xfId="0" applyBorder="1"/>
    <xf numFmtId="4" fontId="0" fillId="0" borderId="2" xfId="0" applyNumberFormat="1" applyBorder="1"/>
    <xf numFmtId="4" fontId="0" fillId="0" borderId="0" xfId="0" applyNumberFormat="1"/>
    <xf numFmtId="0" fontId="7" fillId="5" borderId="0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/>
    <xf numFmtId="4" fontId="12" fillId="3" borderId="2" xfId="0" applyNumberFormat="1" applyFont="1" applyFill="1" applyBorder="1"/>
    <xf numFmtId="4" fontId="12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9" workbookViewId="0">
      <selection activeCell="G25" sqref="G25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  <col min="8" max="8" width="10" bestFit="1" customWidth="1"/>
  </cols>
  <sheetData>
    <row r="1" spans="1:8" ht="83.25" customHeight="1" x14ac:dyDescent="0.25">
      <c r="A1" s="21" t="s">
        <v>13</v>
      </c>
      <c r="B1" s="21"/>
      <c r="C1" s="21"/>
      <c r="D1" s="21"/>
      <c r="E1" s="21"/>
      <c r="F1" s="21"/>
      <c r="G1" s="21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8" t="s">
        <v>10</v>
      </c>
      <c r="B3" s="8" t="s">
        <v>17</v>
      </c>
      <c r="C3" s="8" t="s">
        <v>6</v>
      </c>
      <c r="D3" s="8" t="s">
        <v>7</v>
      </c>
      <c r="E3" s="9" t="s">
        <v>9</v>
      </c>
      <c r="F3" s="8" t="s">
        <v>8</v>
      </c>
      <c r="G3" s="9" t="s">
        <v>5</v>
      </c>
    </row>
    <row r="4" spans="1:8" ht="15.75" x14ac:dyDescent="0.25">
      <c r="A4" s="4" t="s">
        <v>18</v>
      </c>
      <c r="B4" s="4">
        <v>1</v>
      </c>
      <c r="C4" s="5">
        <v>2</v>
      </c>
      <c r="D4" s="5">
        <v>3</v>
      </c>
      <c r="E4" s="6">
        <v>4</v>
      </c>
      <c r="F4" s="6">
        <v>5</v>
      </c>
      <c r="G4" s="4">
        <v>6</v>
      </c>
    </row>
    <row r="7" spans="1:8" x14ac:dyDescent="0.25">
      <c r="A7" s="7" t="s">
        <v>21</v>
      </c>
      <c r="B7" s="10"/>
      <c r="C7" s="10"/>
      <c r="D7" s="10"/>
      <c r="E7" s="11"/>
      <c r="F7" s="12"/>
      <c r="G7" s="11"/>
    </row>
    <row r="8" spans="1:8" x14ac:dyDescent="0.25">
      <c r="A8" s="14" t="s">
        <v>2</v>
      </c>
      <c r="B8" s="10">
        <v>-92.62</v>
      </c>
      <c r="C8" s="10">
        <v>1168.92</v>
      </c>
      <c r="D8" s="10">
        <v>1146.28</v>
      </c>
      <c r="E8" s="10">
        <f>C8</f>
        <v>1168.92</v>
      </c>
      <c r="F8" s="12">
        <f t="shared" ref="F8:F10" si="0">C8-D8</f>
        <v>22.6400000000001</v>
      </c>
      <c r="G8" s="11">
        <f t="shared" ref="G8:G10" si="1">B8+D8-E8</f>
        <v>-115.26000000000022</v>
      </c>
      <c r="H8" s="20"/>
    </row>
    <row r="9" spans="1:8" x14ac:dyDescent="0.25">
      <c r="A9" s="15" t="s">
        <v>11</v>
      </c>
      <c r="B9" s="10">
        <v>6157.11</v>
      </c>
      <c r="C9" s="10">
        <v>179690.4</v>
      </c>
      <c r="D9" s="10">
        <v>177480.18</v>
      </c>
      <c r="E9" s="10">
        <v>350317.58</v>
      </c>
      <c r="F9" s="12">
        <f t="shared" si="0"/>
        <v>2210.2200000000012</v>
      </c>
      <c r="G9" s="11">
        <f t="shared" si="1"/>
        <v>-166680.29000000004</v>
      </c>
      <c r="H9" s="20"/>
    </row>
    <row r="10" spans="1:8" x14ac:dyDescent="0.25">
      <c r="A10" s="16" t="s">
        <v>12</v>
      </c>
      <c r="B10" s="22">
        <v>-76092.91</v>
      </c>
      <c r="C10" s="22">
        <v>209638.8</v>
      </c>
      <c r="D10" s="22">
        <v>207060.23</v>
      </c>
      <c r="E10" s="22">
        <v>215384.12</v>
      </c>
      <c r="F10" s="23">
        <f t="shared" si="0"/>
        <v>2578.5699999999779</v>
      </c>
      <c r="G10" s="24">
        <f t="shared" si="1"/>
        <v>-84416.799999999988</v>
      </c>
      <c r="H10" s="20"/>
    </row>
    <row r="11" spans="1:8" x14ac:dyDescent="0.25">
      <c r="A11" s="16" t="s">
        <v>14</v>
      </c>
      <c r="B11" s="10">
        <v>-6393.93</v>
      </c>
      <c r="C11" s="10">
        <v>76800</v>
      </c>
      <c r="D11" s="10">
        <v>75700.240000000005</v>
      </c>
      <c r="E11" s="10">
        <f t="shared" ref="E11:E16" si="2">C11</f>
        <v>76800</v>
      </c>
      <c r="F11" s="12">
        <f>C11-D11</f>
        <v>1099.7599999999948</v>
      </c>
      <c r="G11" s="11">
        <f>B11+D11-E11</f>
        <v>-7493.6900000000023</v>
      </c>
      <c r="H11" s="20"/>
    </row>
    <row r="12" spans="1:8" x14ac:dyDescent="0.25">
      <c r="A12" s="16" t="s">
        <v>15</v>
      </c>
      <c r="B12" s="10">
        <v>-6212.28</v>
      </c>
      <c r="C12" s="10">
        <v>174699</v>
      </c>
      <c r="D12" s="10">
        <v>161216.63</v>
      </c>
      <c r="E12" s="10">
        <f t="shared" si="2"/>
        <v>174699</v>
      </c>
      <c r="F12" s="12">
        <f>C12-D12</f>
        <v>13482.369999999995</v>
      </c>
      <c r="G12" s="11">
        <f>B12+D12-E12</f>
        <v>-19694.649999999994</v>
      </c>
      <c r="H12" s="20"/>
    </row>
    <row r="13" spans="1:8" x14ac:dyDescent="0.25">
      <c r="A13" s="14" t="s">
        <v>0</v>
      </c>
      <c r="B13" s="10">
        <v>-6212.28</v>
      </c>
      <c r="C13" s="10">
        <v>74871</v>
      </c>
      <c r="D13" s="10">
        <v>73950.070000000007</v>
      </c>
      <c r="E13" s="10">
        <f t="shared" si="2"/>
        <v>74871</v>
      </c>
      <c r="F13" s="12">
        <f t="shared" ref="F13:F16" si="3">C13-D13</f>
        <v>920.92999999999302</v>
      </c>
      <c r="G13" s="11">
        <f t="shared" ref="G13:G15" si="4">B13+D13-E13</f>
        <v>-7133.2099999999919</v>
      </c>
      <c r="H13" s="20"/>
    </row>
    <row r="14" spans="1:8" x14ac:dyDescent="0.25">
      <c r="A14" s="14" t="s">
        <v>3</v>
      </c>
      <c r="B14" s="10">
        <v>-208.11</v>
      </c>
      <c r="C14" s="10">
        <v>2627.16</v>
      </c>
      <c r="D14" s="10">
        <v>2576.2600000000002</v>
      </c>
      <c r="E14" s="10">
        <f t="shared" si="2"/>
        <v>2627.16</v>
      </c>
      <c r="F14" s="12">
        <f t="shared" si="3"/>
        <v>50.899999999999636</v>
      </c>
      <c r="G14" s="11">
        <f t="shared" si="4"/>
        <v>-259.00999999999976</v>
      </c>
      <c r="H14" s="20"/>
    </row>
    <row r="15" spans="1:8" x14ac:dyDescent="0.25">
      <c r="A15" s="14" t="s">
        <v>4</v>
      </c>
      <c r="B15" s="10">
        <v>-1240.98</v>
      </c>
      <c r="C15" s="10">
        <v>25317.54</v>
      </c>
      <c r="D15" s="10">
        <v>25272.92</v>
      </c>
      <c r="E15" s="10">
        <f t="shared" si="2"/>
        <v>25317.54</v>
      </c>
      <c r="F15" s="12">
        <f t="shared" si="3"/>
        <v>44.620000000002619</v>
      </c>
      <c r="G15" s="11">
        <f t="shared" si="4"/>
        <v>-1285.6000000000022</v>
      </c>
      <c r="H15" s="20"/>
    </row>
    <row r="16" spans="1:8" x14ac:dyDescent="0.25">
      <c r="A16" s="14" t="s">
        <v>16</v>
      </c>
      <c r="B16" s="10">
        <v>-1952.97</v>
      </c>
      <c r="C16" s="10">
        <v>19798.509999999998</v>
      </c>
      <c r="D16" s="10">
        <v>20599.080000000002</v>
      </c>
      <c r="E16" s="10">
        <f t="shared" si="2"/>
        <v>19798.509999999998</v>
      </c>
      <c r="F16" s="12">
        <f t="shared" si="3"/>
        <v>-800.57000000000335</v>
      </c>
      <c r="G16" s="11">
        <f>B16+D16-E16</f>
        <v>-1152.3999999999978</v>
      </c>
      <c r="H16" s="20"/>
    </row>
    <row r="17" spans="1:7" x14ac:dyDescent="0.25">
      <c r="A17" s="17" t="s">
        <v>1</v>
      </c>
      <c r="B17" s="13">
        <f t="shared" ref="B17:G17" si="5">SUM(B8:B16)</f>
        <v>-92248.97</v>
      </c>
      <c r="C17" s="13">
        <f t="shared" si="5"/>
        <v>764611.33000000007</v>
      </c>
      <c r="D17" s="13">
        <f t="shared" si="5"/>
        <v>745001.89000000013</v>
      </c>
      <c r="E17" s="13">
        <f t="shared" si="5"/>
        <v>940983.83000000007</v>
      </c>
      <c r="F17" s="13">
        <f t="shared" si="5"/>
        <v>19609.439999999962</v>
      </c>
      <c r="G17" s="13">
        <f t="shared" si="5"/>
        <v>-288230.91000000003</v>
      </c>
    </row>
    <row r="18" spans="1:7" x14ac:dyDescent="0.25">
      <c r="A18" s="18" t="s">
        <v>19</v>
      </c>
      <c r="B18" s="18"/>
      <c r="C18" s="18"/>
      <c r="D18" s="18"/>
      <c r="E18" s="18"/>
      <c r="F18" s="18"/>
      <c r="G18" s="18">
        <v>6000</v>
      </c>
    </row>
    <row r="19" spans="1:7" x14ac:dyDescent="0.25">
      <c r="A19" s="18" t="s">
        <v>20</v>
      </c>
      <c r="B19" s="18"/>
      <c r="C19" s="18"/>
      <c r="D19" s="18"/>
      <c r="E19" s="18"/>
      <c r="F19" s="18"/>
      <c r="G19" s="18">
        <v>12000</v>
      </c>
    </row>
    <row r="20" spans="1:7" x14ac:dyDescent="0.25">
      <c r="A20" s="18"/>
      <c r="B20" s="18"/>
      <c r="C20" s="18"/>
      <c r="D20" s="18"/>
      <c r="E20" s="18"/>
      <c r="F20" s="18"/>
      <c r="G20" s="19">
        <f>SUM(G17:G19)</f>
        <v>-270230.91000000003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2025-01-30T07:27:02Z</dcterms:modified>
</cp:coreProperties>
</file>