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1E31B38-0B55-4A68-886B-BF25105AB70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  <c r="F16" i="1"/>
  <c r="E16" i="1"/>
  <c r="F15" i="1"/>
  <c r="E15" i="1"/>
  <c r="F14" i="1"/>
  <c r="E14" i="1"/>
  <c r="G14" i="1" s="1"/>
  <c r="F13" i="1"/>
  <c r="E13" i="1"/>
  <c r="G13" i="1" s="1"/>
  <c r="G12" i="1"/>
  <c r="F12" i="1"/>
  <c r="G11" i="1"/>
  <c r="F11" i="1"/>
  <c r="F10" i="1"/>
  <c r="E10" i="1"/>
  <c r="G10" i="1" s="1"/>
  <c r="G9" i="1"/>
  <c r="F9" i="1"/>
  <c r="F8" i="1"/>
  <c r="E8" i="1"/>
  <c r="G16" i="1" l="1"/>
  <c r="G15" i="1"/>
  <c r="E17" i="1"/>
  <c r="F17" i="1"/>
  <c r="G8" i="1"/>
  <c r="G17" i="1" l="1"/>
</calcChain>
</file>

<file path=xl/sharedStrings.xml><?xml version="1.0" encoding="utf-8"?>
<sst xmlns="http://schemas.openxmlformats.org/spreadsheetml/2006/main" count="20" uniqueCount="20">
  <si>
    <t>Содержание газовых сетей</t>
  </si>
  <si>
    <t>Управление МКД</t>
  </si>
  <si>
    <t>Итого</t>
  </si>
  <si>
    <t>Отведение сточных вод ХВС (СОИД)</t>
  </si>
  <si>
    <t>Ремонт ОИ</t>
  </si>
  <si>
    <t>Содержание ОИ</t>
  </si>
  <si>
    <t xml:space="preserve">Уборка придомовой территории </t>
  </si>
  <si>
    <t>Эл.Энергия СОИД</t>
  </si>
  <si>
    <t>Остаток по заданному периоду, руб.</t>
  </si>
  <si>
    <t>Начислено  руб.</t>
  </si>
  <si>
    <t>Оплачено  руб.</t>
  </si>
  <si>
    <t>Задолженность по данной статье, 
руб.</t>
  </si>
  <si>
    <t>Выполнено работ на сумму, руб.</t>
  </si>
  <si>
    <t>Наименование услуг постатейно</t>
  </si>
  <si>
    <t>Информация о собранных и израсходованных денежных средствах МКД   по ул. Дзержинского 111/12   в управлении с 01.11.2021г.     Управляющая компания ООО "Дом Плюс"</t>
  </si>
  <si>
    <t>Сод.ОПУ ТЭ</t>
  </si>
  <si>
    <t>Холодная вода ( СОИД)</t>
  </si>
  <si>
    <t>2025год</t>
  </si>
  <si>
    <t>Январь- Декабрь</t>
  </si>
  <si>
    <t>Остаток на 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</si>
</sst>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charset val="204"/>
    </font>
    <font>
      <b/>
      <i/>
      <sz val="12"/>
      <name val="Calibri"/>
      <family val="2"/>
      <charset val="204"/>
    </font>
    <font>
      <i/>
      <sz val="12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C000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0F8F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3" fillId="2" borderId="2" xfId="0" applyNumberFormat="1" applyFont="1" applyFill="1" applyBorder="1"/>
    <xf numFmtId="4" fontId="3" fillId="3" borderId="2" xfId="0" applyNumberFormat="1" applyFont="1" applyFill="1" applyBorder="1"/>
    <xf numFmtId="4" fontId="1" fillId="2" borderId="2" xfId="0" applyNumberFormat="1" applyFont="1" applyFill="1" applyBorder="1"/>
    <xf numFmtId="4" fontId="3" fillId="4" borderId="2" xfId="0" applyNumberFormat="1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right" wrapText="1"/>
    </xf>
    <xf numFmtId="0" fontId="4" fillId="5" borderId="0" xfId="0" applyFont="1" applyFill="1"/>
    <xf numFmtId="0" fontId="1" fillId="5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7" fillId="5" borderId="2" xfId="0" applyFont="1" applyFill="1" applyBorder="1"/>
    <xf numFmtId="0" fontId="8" fillId="5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4" fontId="10" fillId="2" borderId="2" xfId="0" applyNumberFormat="1" applyFont="1" applyFill="1" applyBorder="1"/>
    <xf numFmtId="4" fontId="11" fillId="2" borderId="2" xfId="0" applyNumberFormat="1" applyFont="1" applyFill="1" applyBorder="1"/>
    <xf numFmtId="0" fontId="0" fillId="5" borderId="0" xfId="0" applyFill="1"/>
    <xf numFmtId="4" fontId="0" fillId="0" borderId="0" xfId="0" applyNumberFormat="1"/>
    <xf numFmtId="4" fontId="11" fillId="4" borderId="2" xfId="0" applyNumberFormat="1" applyFont="1" applyFill="1" applyBorder="1"/>
    <xf numFmtId="0" fontId="9" fillId="5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J3" sqref="J3"/>
    </sheetView>
  </sheetViews>
  <sheetFormatPr defaultRowHeight="15" x14ac:dyDescent="0.25"/>
  <cols>
    <col min="1" max="1" width="32.140625" customWidth="1"/>
    <col min="2" max="2" width="13.85546875" customWidth="1"/>
    <col min="3" max="3" width="17" customWidth="1"/>
    <col min="4" max="4" width="15.28515625" customWidth="1"/>
    <col min="5" max="5" width="16.42578125" customWidth="1"/>
    <col min="6" max="6" width="15.140625" customWidth="1"/>
    <col min="7" max="7" width="15.28515625" customWidth="1"/>
  </cols>
  <sheetData>
    <row r="1" spans="1:8" ht="83.25" customHeight="1" x14ac:dyDescent="0.25">
      <c r="A1" s="23" t="s">
        <v>14</v>
      </c>
      <c r="B1" s="23"/>
      <c r="C1" s="23"/>
      <c r="D1" s="23"/>
      <c r="E1" s="23"/>
      <c r="F1" s="23"/>
      <c r="G1" s="23"/>
    </row>
    <row r="2" spans="1:8" ht="21" x14ac:dyDescent="0.25">
      <c r="A2" s="5"/>
      <c r="B2" s="5"/>
      <c r="C2" s="5"/>
      <c r="D2" s="5"/>
      <c r="E2" s="5"/>
      <c r="F2" s="6"/>
      <c r="G2" s="7"/>
    </row>
    <row r="3" spans="1:8" ht="88.5" customHeight="1" x14ac:dyDescent="0.25">
      <c r="A3" s="14" t="s">
        <v>13</v>
      </c>
      <c r="B3" s="14" t="s">
        <v>19</v>
      </c>
      <c r="C3" s="14" t="s">
        <v>9</v>
      </c>
      <c r="D3" s="14" t="s">
        <v>10</v>
      </c>
      <c r="E3" s="15" t="s">
        <v>12</v>
      </c>
      <c r="F3" s="14" t="s">
        <v>11</v>
      </c>
      <c r="G3" s="15" t="s">
        <v>8</v>
      </c>
    </row>
    <row r="4" spans="1:8" ht="15.75" x14ac:dyDescent="0.25">
      <c r="A4" s="8" t="s">
        <v>17</v>
      </c>
      <c r="B4" s="8">
        <v>1</v>
      </c>
      <c r="C4" s="10">
        <v>2</v>
      </c>
      <c r="D4" s="10">
        <v>3</v>
      </c>
      <c r="E4" s="11">
        <v>4</v>
      </c>
      <c r="F4" s="11">
        <v>5</v>
      </c>
      <c r="G4" s="8">
        <v>6</v>
      </c>
    </row>
    <row r="7" spans="1:8" ht="15.75" x14ac:dyDescent="0.25">
      <c r="A7" s="12" t="s">
        <v>18</v>
      </c>
      <c r="B7" s="4"/>
      <c r="C7" s="4"/>
      <c r="D7" s="4"/>
      <c r="E7" s="1"/>
      <c r="F7" s="2"/>
      <c r="G7" s="3"/>
    </row>
    <row r="8" spans="1:8" ht="15.75" x14ac:dyDescent="0.25">
      <c r="A8" s="13" t="s">
        <v>3</v>
      </c>
      <c r="B8" s="16">
        <v>-113.75</v>
      </c>
      <c r="C8" s="16">
        <v>412.68</v>
      </c>
      <c r="D8" s="22">
        <v>393.04</v>
      </c>
      <c r="E8" s="16">
        <f>C8</f>
        <v>412.68</v>
      </c>
      <c r="F8" s="17">
        <f t="shared" ref="F8:F9" si="0">C8-D8</f>
        <v>19.639999999999986</v>
      </c>
      <c r="G8" s="18">
        <f>B8+D8-E8</f>
        <v>-133.38999999999999</v>
      </c>
    </row>
    <row r="9" spans="1:8" ht="15.75" x14ac:dyDescent="0.25">
      <c r="A9" s="13" t="s">
        <v>4</v>
      </c>
      <c r="B9" s="16">
        <v>104229.71</v>
      </c>
      <c r="C9" s="16">
        <v>48726</v>
      </c>
      <c r="D9" s="16">
        <v>46810.86</v>
      </c>
      <c r="E9" s="16">
        <v>23009.18</v>
      </c>
      <c r="F9" s="17">
        <f t="shared" si="0"/>
        <v>1915.1399999999994</v>
      </c>
      <c r="G9" s="18">
        <f>B9+D9-E9</f>
        <v>128031.39000000001</v>
      </c>
    </row>
    <row r="10" spans="1:8" ht="15.75" x14ac:dyDescent="0.25">
      <c r="A10" s="13" t="s">
        <v>15</v>
      </c>
      <c r="B10" s="16">
        <v>-940.56</v>
      </c>
      <c r="C10" s="16">
        <v>2998.44</v>
      </c>
      <c r="D10" s="16">
        <v>2880.61</v>
      </c>
      <c r="E10" s="16">
        <f>C10</f>
        <v>2998.44</v>
      </c>
      <c r="F10" s="17">
        <f>C10-D10</f>
        <v>117.82999999999993</v>
      </c>
      <c r="G10" s="18">
        <f>B10+D10-E10</f>
        <v>-1058.3899999999999</v>
      </c>
      <c r="H10" s="21"/>
    </row>
    <row r="11" spans="1:8" ht="15.75" x14ac:dyDescent="0.25">
      <c r="A11" s="13" t="s">
        <v>0</v>
      </c>
      <c r="B11" s="16">
        <v>3401.48</v>
      </c>
      <c r="C11" s="16">
        <v>3748.32</v>
      </c>
      <c r="D11" s="16">
        <v>3601.01</v>
      </c>
      <c r="E11" s="16">
        <v>3929.78</v>
      </c>
      <c r="F11" s="17">
        <f>C11-D11</f>
        <v>147.30999999999995</v>
      </c>
      <c r="G11" s="18">
        <f t="shared" ref="G11" si="1">B11+D11-E11</f>
        <v>3072.7099999999996</v>
      </c>
      <c r="H11" s="21"/>
    </row>
    <row r="12" spans="1:8" ht="15.75" x14ac:dyDescent="0.25">
      <c r="A12" s="13" t="s">
        <v>5</v>
      </c>
      <c r="B12" s="16">
        <v>-164711.48000000001</v>
      </c>
      <c r="C12" s="16">
        <v>48726</v>
      </c>
      <c r="D12" s="16">
        <v>46807.45</v>
      </c>
      <c r="E12" s="16">
        <v>78734.52</v>
      </c>
      <c r="F12" s="17">
        <f t="shared" ref="F12:F16" si="2">C12-D12</f>
        <v>1918.5500000000029</v>
      </c>
      <c r="G12" s="18">
        <f>B12+D12-E12</f>
        <v>-196638.55000000002</v>
      </c>
      <c r="H12" s="21"/>
    </row>
    <row r="13" spans="1:8" ht="15.75" x14ac:dyDescent="0.25">
      <c r="A13" s="13" t="s">
        <v>6</v>
      </c>
      <c r="B13" s="16">
        <v>-7053.96</v>
      </c>
      <c r="C13" s="16">
        <v>22488.84</v>
      </c>
      <c r="D13" s="16">
        <v>21604.93</v>
      </c>
      <c r="E13" s="16">
        <f>C13</f>
        <v>22488.84</v>
      </c>
      <c r="F13" s="17">
        <f t="shared" si="2"/>
        <v>883.90999999999985</v>
      </c>
      <c r="G13" s="18">
        <f t="shared" ref="G13:G16" si="3">B13+D13-E13</f>
        <v>-7937.869999999999</v>
      </c>
      <c r="H13" s="21"/>
    </row>
    <row r="14" spans="1:8" ht="15.75" x14ac:dyDescent="0.25">
      <c r="A14" s="13" t="s">
        <v>1</v>
      </c>
      <c r="B14" s="16">
        <v>-6283</v>
      </c>
      <c r="C14" s="16">
        <v>22488.84</v>
      </c>
      <c r="D14" s="16">
        <v>21604.93</v>
      </c>
      <c r="E14" s="16">
        <f>C14</f>
        <v>22488.84</v>
      </c>
      <c r="F14" s="17">
        <f t="shared" si="2"/>
        <v>883.90999999999985</v>
      </c>
      <c r="G14" s="18">
        <f t="shared" si="3"/>
        <v>-7166.91</v>
      </c>
      <c r="H14" s="21"/>
    </row>
    <row r="15" spans="1:8" ht="15.75" x14ac:dyDescent="0.25">
      <c r="A15" s="13" t="s">
        <v>16</v>
      </c>
      <c r="B15" s="16">
        <v>-254.79</v>
      </c>
      <c r="C15" s="16">
        <v>927.24</v>
      </c>
      <c r="D15" s="16">
        <v>883.22</v>
      </c>
      <c r="E15" s="16">
        <f>C15</f>
        <v>927.24</v>
      </c>
      <c r="F15" s="17">
        <f t="shared" si="2"/>
        <v>44.019999999999982</v>
      </c>
      <c r="G15" s="18">
        <f t="shared" si="3"/>
        <v>-298.80999999999995</v>
      </c>
      <c r="H15" s="21"/>
    </row>
    <row r="16" spans="1:8" ht="15.75" x14ac:dyDescent="0.25">
      <c r="A16" s="13" t="s">
        <v>7</v>
      </c>
      <c r="B16" s="16">
        <v>-684.58</v>
      </c>
      <c r="C16" s="16">
        <v>2499.15</v>
      </c>
      <c r="D16" s="16">
        <v>2372.38</v>
      </c>
      <c r="E16" s="16">
        <f>C16</f>
        <v>2499.15</v>
      </c>
      <c r="F16" s="17">
        <f t="shared" si="2"/>
        <v>126.76999999999998</v>
      </c>
      <c r="G16" s="18">
        <f t="shared" si="3"/>
        <v>-811.34999999999991</v>
      </c>
      <c r="H16" s="21"/>
    </row>
    <row r="17" spans="1:7" ht="15.75" x14ac:dyDescent="0.25">
      <c r="A17" s="9" t="s">
        <v>2</v>
      </c>
      <c r="B17" s="19">
        <f t="shared" ref="B17:G17" si="4">SUM(B8:B16)</f>
        <v>-72410.929999999993</v>
      </c>
      <c r="C17" s="19">
        <f t="shared" si="4"/>
        <v>153015.50999999998</v>
      </c>
      <c r="D17" s="19">
        <f t="shared" si="4"/>
        <v>146958.43</v>
      </c>
      <c r="E17" s="19">
        <f t="shared" si="4"/>
        <v>157488.66999999998</v>
      </c>
      <c r="F17" s="19">
        <f t="shared" si="4"/>
        <v>6057.0800000000017</v>
      </c>
      <c r="G17" s="19">
        <f t="shared" si="4"/>
        <v>-82941.17</v>
      </c>
    </row>
    <row r="18" spans="1:7" x14ac:dyDescent="0.25">
      <c r="G18" s="20"/>
    </row>
  </sheetData>
  <mergeCells count="1">
    <mergeCell ref="A1:G1"/>
  </mergeCells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2026-02-13T08:56:32Z</dcterms:modified>
</cp:coreProperties>
</file>