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CA63318-4184-4A08-86D7-518D51AD5F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 l="1"/>
  <c r="D20" i="1"/>
  <c r="F8" i="1"/>
  <c r="F19" i="1" l="1"/>
  <c r="E19" i="1"/>
  <c r="F18" i="1"/>
  <c r="E18" i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G13" i="1"/>
  <c r="F13" i="1"/>
  <c r="G12" i="1"/>
  <c r="F12" i="1"/>
  <c r="F11" i="1"/>
  <c r="G11" i="1"/>
  <c r="G10" i="1"/>
  <c r="F10" i="1"/>
  <c r="F9" i="1"/>
  <c r="E9" i="1"/>
  <c r="G19" i="1" l="1"/>
  <c r="G18" i="1"/>
  <c r="G9" i="1"/>
  <c r="E20" i="1"/>
  <c r="F20" i="1"/>
  <c r="G20" i="1" l="1"/>
</calcChain>
</file>

<file path=xl/sharedStrings.xml><?xml version="1.0" encoding="utf-8"?>
<sst xmlns="http://schemas.openxmlformats.org/spreadsheetml/2006/main" count="23" uniqueCount="23">
  <si>
    <t>Содержание газовых сетей</t>
  </si>
  <si>
    <t>Управление МКД</t>
  </si>
  <si>
    <t>Итого</t>
  </si>
  <si>
    <t>Отведение сточных вод ХВС (СОИД)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</si>
  <si>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</si>
  <si>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</si>
  <si>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</si>
  <si>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</si>
  <si>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</si>
  <si>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</si>
  <si>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</si>
  <si>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</si>
  <si>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</si>
  <si>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</si>
  <si>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Информация о собранных и израсходованных денежных средствах МКД   по ул. Дзержинского 158 корп 14  в управлении с 01.12.2022г.     Управляющая компания ООО "Дом Плюс"</t>
  </si>
  <si>
    <t>Уборка лест клетей</t>
  </si>
  <si>
    <t>Совет МКД</t>
  </si>
  <si>
    <t>Эл Энергия (СОИД (повышающий тариф)</t>
  </si>
  <si>
    <t>Опломбировка  новых счетчиков</t>
  </si>
  <si>
    <t>2025год</t>
  </si>
  <si>
    <t xml:space="preserve">Содержание ОИ  </t>
  </si>
  <si>
    <t>Январь - Декабрь</t>
  </si>
  <si>
    <t>Остаток с 2024года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</si>
</sst>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/>
    </xf>
    <xf numFmtId="4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K3" sqref="K3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</cols>
  <sheetData>
    <row r="1" spans="1:8" ht="83.25" customHeight="1" x14ac:dyDescent="0.25">
      <c r="A1" s="20" t="s">
        <v>14</v>
      </c>
      <c r="B1" s="20"/>
      <c r="C1" s="20"/>
      <c r="D1" s="20"/>
      <c r="E1" s="20"/>
      <c r="F1" s="20"/>
      <c r="G1" s="20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12</v>
      </c>
      <c r="B3" s="10" t="s">
        <v>22</v>
      </c>
      <c r="C3" s="10" t="s">
        <v>8</v>
      </c>
      <c r="D3" s="10" t="s">
        <v>9</v>
      </c>
      <c r="E3" s="11" t="s">
        <v>11</v>
      </c>
      <c r="F3" s="10" t="s">
        <v>10</v>
      </c>
      <c r="G3" s="11" t="s">
        <v>7</v>
      </c>
    </row>
    <row r="4" spans="1:8" ht="15.75" x14ac:dyDescent="0.25">
      <c r="A4" s="4" t="s">
        <v>19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21</v>
      </c>
      <c r="B7" s="12"/>
      <c r="C7" s="12"/>
      <c r="D7" s="12"/>
      <c r="E7" s="14"/>
      <c r="F7" s="13"/>
      <c r="G7" s="14"/>
    </row>
    <row r="8" spans="1:8" ht="15.75" x14ac:dyDescent="0.25">
      <c r="A8" s="18" t="s">
        <v>18</v>
      </c>
      <c r="B8" s="12">
        <v>1.28</v>
      </c>
      <c r="C8" s="12">
        <v>0</v>
      </c>
      <c r="D8" s="12">
        <v>908.19</v>
      </c>
      <c r="E8" s="14">
        <v>0</v>
      </c>
      <c r="F8" s="13">
        <f>C8-D8</f>
        <v>-908.19</v>
      </c>
      <c r="G8" s="14">
        <v>909.47</v>
      </c>
      <c r="H8" s="19"/>
    </row>
    <row r="9" spans="1:8" ht="15.75" x14ac:dyDescent="0.25">
      <c r="A9" s="9" t="s">
        <v>3</v>
      </c>
      <c r="B9" s="12">
        <v>-66.010000000000005</v>
      </c>
      <c r="C9" s="12">
        <v>703.86</v>
      </c>
      <c r="D9" s="12">
        <v>725.92</v>
      </c>
      <c r="E9" s="12">
        <f>C9</f>
        <v>703.86</v>
      </c>
      <c r="F9" s="13">
        <f t="shared" ref="F9:F10" si="0">C9-D9</f>
        <v>-22.059999999999945</v>
      </c>
      <c r="G9" s="14">
        <f t="shared" ref="G9:G10" si="1">B9+D9-E9</f>
        <v>-43.950000000000045</v>
      </c>
      <c r="H9" s="19"/>
    </row>
    <row r="10" spans="1:8" ht="15.75" x14ac:dyDescent="0.25">
      <c r="A10" s="16" t="s">
        <v>13</v>
      </c>
      <c r="B10" s="12">
        <v>52097.97</v>
      </c>
      <c r="C10" s="12">
        <v>97958.25</v>
      </c>
      <c r="D10" s="12">
        <v>99965.42</v>
      </c>
      <c r="E10" s="12">
        <v>69143.47</v>
      </c>
      <c r="F10" s="13">
        <f t="shared" si="0"/>
        <v>-2007.1699999999983</v>
      </c>
      <c r="G10" s="14">
        <f t="shared" si="1"/>
        <v>82919.920000000013</v>
      </c>
      <c r="H10" s="19"/>
    </row>
    <row r="11" spans="1:8" ht="15.75" x14ac:dyDescent="0.25">
      <c r="A11" s="16" t="s">
        <v>16</v>
      </c>
      <c r="B11" s="12">
        <v>0</v>
      </c>
      <c r="C11" s="12">
        <v>0</v>
      </c>
      <c r="D11" s="12">
        <v>137.82</v>
      </c>
      <c r="E11" s="12">
        <v>0</v>
      </c>
      <c r="F11" s="13">
        <f>C11-D11</f>
        <v>-137.82</v>
      </c>
      <c r="G11" s="14">
        <f>B11+D11-E11</f>
        <v>137.82</v>
      </c>
    </row>
    <row r="12" spans="1:8" ht="15.75" x14ac:dyDescent="0.25">
      <c r="A12" s="9" t="s">
        <v>0</v>
      </c>
      <c r="B12" s="12">
        <v>-954.79</v>
      </c>
      <c r="C12" s="12">
        <v>6146.4</v>
      </c>
      <c r="D12" s="12">
        <v>6392.43</v>
      </c>
      <c r="E12" s="12">
        <v>3422.52</v>
      </c>
      <c r="F12" s="13">
        <f t="shared" ref="F12:F19" si="2">C12-D12</f>
        <v>-246.03000000000065</v>
      </c>
      <c r="G12" s="14">
        <f t="shared" ref="G12:G14" si="3">B12+D12-E12</f>
        <v>2015.1200000000003</v>
      </c>
      <c r="H12" s="19"/>
    </row>
    <row r="13" spans="1:8" ht="15.75" x14ac:dyDescent="0.25">
      <c r="A13" s="17" t="s">
        <v>20</v>
      </c>
      <c r="B13" s="12">
        <v>-58413.23</v>
      </c>
      <c r="C13" s="12">
        <v>93476.5</v>
      </c>
      <c r="D13" s="12">
        <v>95917.34</v>
      </c>
      <c r="E13" s="12">
        <v>132210.07</v>
      </c>
      <c r="F13" s="13">
        <f t="shared" si="2"/>
        <v>-2440.8399999999965</v>
      </c>
      <c r="G13" s="14">
        <f t="shared" si="3"/>
        <v>-94705.960000000021</v>
      </c>
      <c r="H13" s="19"/>
    </row>
    <row r="14" spans="1:8" ht="15.75" x14ac:dyDescent="0.25">
      <c r="A14" s="9" t="s">
        <v>15</v>
      </c>
      <c r="B14" s="12">
        <v>-4260.51</v>
      </c>
      <c r="C14" s="12">
        <v>43200</v>
      </c>
      <c r="D14" s="12">
        <v>44943.92</v>
      </c>
      <c r="E14" s="12">
        <f t="shared" ref="E14:E19" si="4">C14</f>
        <v>43200</v>
      </c>
      <c r="F14" s="13">
        <f t="shared" si="2"/>
        <v>-1743.9199999999983</v>
      </c>
      <c r="G14" s="14">
        <f t="shared" si="3"/>
        <v>-2516.5900000000038</v>
      </c>
      <c r="H14" s="19"/>
    </row>
    <row r="15" spans="1:8" ht="15.75" x14ac:dyDescent="0.25">
      <c r="A15" s="9" t="s">
        <v>4</v>
      </c>
      <c r="B15" s="12">
        <v>-7056.9</v>
      </c>
      <c r="C15" s="12">
        <v>79391</v>
      </c>
      <c r="D15" s="12">
        <v>81402.17</v>
      </c>
      <c r="E15" s="12">
        <f t="shared" si="4"/>
        <v>79391</v>
      </c>
      <c r="F15" s="13">
        <f t="shared" si="2"/>
        <v>-2011.1699999999983</v>
      </c>
      <c r="G15" s="14">
        <f>B15+D15-E15</f>
        <v>-5045.7299999999959</v>
      </c>
      <c r="H15" s="19"/>
    </row>
    <row r="16" spans="1:8" ht="15.75" x14ac:dyDescent="0.25">
      <c r="A16" s="9" t="s">
        <v>1</v>
      </c>
      <c r="B16" s="12">
        <v>-3831.37</v>
      </c>
      <c r="C16" s="12">
        <v>45585.8</v>
      </c>
      <c r="D16" s="12">
        <v>46389.74</v>
      </c>
      <c r="E16" s="12">
        <f t="shared" si="4"/>
        <v>45585.8</v>
      </c>
      <c r="F16" s="13">
        <f t="shared" si="2"/>
        <v>-803.93999999999505</v>
      </c>
      <c r="G16" s="14">
        <f t="shared" ref="G16:G19" si="5">B16+D16-E16</f>
        <v>-3027.4300000000076</v>
      </c>
      <c r="H16" s="19"/>
    </row>
    <row r="17" spans="1:8" ht="15.75" x14ac:dyDescent="0.25">
      <c r="A17" s="9" t="s">
        <v>5</v>
      </c>
      <c r="B17" s="12">
        <v>-148.4</v>
      </c>
      <c r="C17" s="12">
        <v>1582.26</v>
      </c>
      <c r="D17" s="12">
        <v>1631.88</v>
      </c>
      <c r="E17" s="12">
        <f t="shared" si="4"/>
        <v>1582.26</v>
      </c>
      <c r="F17" s="13">
        <f t="shared" si="2"/>
        <v>-49.620000000000118</v>
      </c>
      <c r="G17" s="14">
        <f t="shared" si="5"/>
        <v>-98.779999999999973</v>
      </c>
      <c r="H17" s="19"/>
    </row>
    <row r="18" spans="1:8" ht="15.75" x14ac:dyDescent="0.25">
      <c r="A18" s="9" t="s">
        <v>6</v>
      </c>
      <c r="B18" s="12">
        <v>9.18</v>
      </c>
      <c r="C18" s="12">
        <v>3238.44</v>
      </c>
      <c r="D18" s="12">
        <v>3206.6</v>
      </c>
      <c r="E18" s="12">
        <f t="shared" si="4"/>
        <v>3238.44</v>
      </c>
      <c r="F18" s="13">
        <f t="shared" si="2"/>
        <v>31.840000000000146</v>
      </c>
      <c r="G18" s="14">
        <f t="shared" si="5"/>
        <v>-22.660000000000309</v>
      </c>
    </row>
    <row r="19" spans="1:8" ht="26.25" x14ac:dyDescent="0.25">
      <c r="A19" s="17" t="s">
        <v>17</v>
      </c>
      <c r="B19" s="12">
        <v>-283.08999999999997</v>
      </c>
      <c r="C19" s="12">
        <v>2760.5</v>
      </c>
      <c r="D19" s="12">
        <v>2967.37</v>
      </c>
      <c r="E19" s="12">
        <f t="shared" si="4"/>
        <v>2760.5</v>
      </c>
      <c r="F19" s="13">
        <f t="shared" si="2"/>
        <v>-206.86999999999989</v>
      </c>
      <c r="G19" s="14">
        <f t="shared" si="5"/>
        <v>-76.220000000000255</v>
      </c>
    </row>
    <row r="20" spans="1:8" ht="15.75" x14ac:dyDescent="0.25">
      <c r="A20" s="5" t="s">
        <v>2</v>
      </c>
      <c r="B20" s="15">
        <f>SUM(B8:B19)</f>
        <v>-22905.870000000006</v>
      </c>
      <c r="C20" s="15">
        <f t="shared" ref="C20:G20" si="6">SUM(C8:C19)</f>
        <v>374043.01</v>
      </c>
      <c r="D20" s="15">
        <f t="shared" si="6"/>
        <v>384588.79999999993</v>
      </c>
      <c r="E20" s="15">
        <f t="shared" si="6"/>
        <v>381237.92000000004</v>
      </c>
      <c r="F20" s="15">
        <f t="shared" si="6"/>
        <v>-10545.789999999986</v>
      </c>
      <c r="G20" s="15">
        <f t="shared" si="6"/>
        <v>-19554.990000000009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2026-02-13T08:59:59Z</dcterms:modified>
</cp:coreProperties>
</file>