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FAEBBA3-01ED-4A89-9DEE-7B6442B8BA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5год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2" l="1"/>
  <c r="E15" i="2"/>
  <c r="G15" i="2" s="1"/>
  <c r="D16" i="2"/>
  <c r="F15" i="2"/>
  <c r="C16" i="2"/>
  <c r="G9" i="2" l="1"/>
  <c r="F14" i="2"/>
  <c r="E14" i="2"/>
  <c r="F13" i="2"/>
  <c r="E13" i="2"/>
  <c r="G13" i="2" s="1"/>
  <c r="F12" i="2"/>
  <c r="E12" i="2"/>
  <c r="G12" i="2" s="1"/>
  <c r="G11" i="2"/>
  <c r="F11" i="2"/>
  <c r="G10" i="2"/>
  <c r="F10" i="2"/>
  <c r="G14" i="2" l="1"/>
  <c r="F9" i="2"/>
  <c r="E8" i="2"/>
  <c r="F8" i="2"/>
  <c r="F16" i="2" s="1"/>
  <c r="G8" i="2" l="1"/>
  <c r="E16" i="2"/>
  <c r="G16" i="2" l="1"/>
</calcChain>
</file>

<file path=xl/sharedStrings.xml><?xml version="1.0" encoding="utf-8"?>
<sst xmlns="http://schemas.openxmlformats.org/spreadsheetml/2006/main" count="19" uniqueCount="19">
  <si>
    <t>Содержание газовых сетей</t>
  </si>
  <si>
    <t>Управление МКД</t>
  </si>
  <si>
    <t>Итого</t>
  </si>
  <si>
    <t>Отведение сточных вод ХВС (СОИД)</t>
  </si>
  <si>
    <t>Ремонт ОИ</t>
  </si>
  <si>
    <t>ХВС СОИД</t>
  </si>
  <si>
    <t>Эл.Энергия СОИД</t>
  </si>
  <si>
    <t>Остаток по заданному периоду,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</si>
  <si>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</si>
  <si>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</si>
  <si>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</si>
  <si>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Начислено  по статьям руб.</t>
  </si>
  <si>
    <t>Оплачено по статьям  руб.</t>
  </si>
  <si>
    <t>2025год</t>
  </si>
  <si>
    <t>Содержание ОИ</t>
  </si>
  <si>
    <t>Информация о собранных и израсходованных денежных средствах МКД   по ул.Шаумяна 31  в управлении с 01.06.2025г.     Управляющая компания ООО "Дом Плюс"</t>
  </si>
  <si>
    <t>Уборка придомовой территории</t>
  </si>
  <si>
    <t>Июнь- Декабрь</t>
  </si>
  <si>
    <t>Остаток  по статьям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</si>
</sst>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3" fillId="2" borderId="2" xfId="0" applyNumberFormat="1" applyFont="1" applyFill="1" applyBorder="1"/>
    <xf numFmtId="4" fontId="3" fillId="3" borderId="2" xfId="0" applyNumberFormat="1" applyFont="1" applyFill="1" applyBorder="1"/>
    <xf numFmtId="4" fontId="1" fillId="2" borderId="2" xfId="0" applyNumberFormat="1" applyFont="1" applyFill="1" applyBorder="1"/>
    <xf numFmtId="4" fontId="3" fillId="4" borderId="2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 wrapText="1"/>
    </xf>
    <xf numFmtId="0" fontId="4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2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4" fontId="10" fillId="2" borderId="2" xfId="0" applyNumberFormat="1" applyFont="1" applyFill="1" applyBorder="1"/>
    <xf numFmtId="4" fontId="11" fillId="2" borderId="2" xfId="0" applyNumberFormat="1" applyFont="1" applyFill="1" applyBorder="1"/>
    <xf numFmtId="4" fontId="11" fillId="4" borderId="2" xfId="0" applyNumberFormat="1" applyFont="1" applyFill="1" applyBorder="1"/>
    <xf numFmtId="4" fontId="11" fillId="3" borderId="2" xfId="0" applyNumberFormat="1" applyFont="1" applyFill="1" applyBorder="1"/>
    <xf numFmtId="4" fontId="0" fillId="0" borderId="0" xfId="0" applyNumberFormat="1"/>
    <xf numFmtId="0" fontId="9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A3" workbookViewId="0">
      <selection activeCell="L12" sqref="L12"/>
    </sheetView>
  </sheetViews>
  <sheetFormatPr defaultRowHeight="15" x14ac:dyDescent="0.25"/>
  <cols>
    <col min="1" max="1" width="36.7109375" customWidth="1"/>
    <col min="2" max="2" width="13" customWidth="1"/>
    <col min="3" max="3" width="17" customWidth="1"/>
    <col min="4" max="4" width="15.28515625" customWidth="1"/>
    <col min="5" max="5" width="16.42578125" customWidth="1"/>
    <col min="6" max="6" width="16.85546875" customWidth="1"/>
    <col min="7" max="7" width="15.28515625" customWidth="1"/>
    <col min="8" max="8" width="10" bestFit="1" customWidth="1"/>
  </cols>
  <sheetData>
    <row r="1" spans="1:8" ht="83.25" customHeight="1" x14ac:dyDescent="0.25">
      <c r="A1" s="23" t="s">
        <v>15</v>
      </c>
      <c r="B1" s="23"/>
      <c r="C1" s="23"/>
      <c r="D1" s="23"/>
      <c r="E1" s="23"/>
      <c r="F1" s="23"/>
      <c r="G1" s="23"/>
    </row>
    <row r="2" spans="1:8" ht="21" x14ac:dyDescent="0.25">
      <c r="A2" s="5"/>
      <c r="B2" s="5"/>
      <c r="C2" s="5"/>
      <c r="D2" s="5"/>
      <c r="E2" s="5"/>
      <c r="F2" s="6"/>
      <c r="G2" s="7"/>
    </row>
    <row r="3" spans="1:8" ht="88.5" customHeight="1" x14ac:dyDescent="0.25">
      <c r="A3" s="14" t="s">
        <v>10</v>
      </c>
      <c r="B3" s="14" t="s">
        <v>18</v>
      </c>
      <c r="C3" s="14" t="s">
        <v>11</v>
      </c>
      <c r="D3" s="14" t="s">
        <v>12</v>
      </c>
      <c r="E3" s="15" t="s">
        <v>9</v>
      </c>
      <c r="F3" s="14" t="s">
        <v>8</v>
      </c>
      <c r="G3" s="15" t="s">
        <v>7</v>
      </c>
    </row>
    <row r="4" spans="1:8" ht="15.75" x14ac:dyDescent="0.25">
      <c r="A4" s="8" t="s">
        <v>13</v>
      </c>
      <c r="B4" s="8">
        <v>1</v>
      </c>
      <c r="C4" s="10">
        <v>2</v>
      </c>
      <c r="D4" s="10">
        <v>3</v>
      </c>
      <c r="E4" s="11">
        <v>4</v>
      </c>
      <c r="F4" s="11">
        <v>5</v>
      </c>
      <c r="G4" s="8">
        <v>6</v>
      </c>
    </row>
    <row r="7" spans="1:8" ht="15.75" x14ac:dyDescent="0.25">
      <c r="A7" s="12" t="s">
        <v>17</v>
      </c>
      <c r="B7" s="4"/>
      <c r="C7" s="4"/>
      <c r="D7" s="4"/>
      <c r="E7" s="1"/>
      <c r="F7" s="2"/>
      <c r="G7" s="3"/>
    </row>
    <row r="8" spans="1:8" ht="15.75" x14ac:dyDescent="0.25">
      <c r="A8" s="13" t="s">
        <v>3</v>
      </c>
      <c r="B8" s="16">
        <v>0</v>
      </c>
      <c r="C8" s="16">
        <v>321.12</v>
      </c>
      <c r="D8" s="16">
        <v>284.79000000000002</v>
      </c>
      <c r="E8" s="16">
        <f>C8</f>
        <v>321.12</v>
      </c>
      <c r="F8" s="17">
        <f t="shared" ref="F8:F15" si="0">C8-D8</f>
        <v>36.329999999999984</v>
      </c>
      <c r="G8" s="18">
        <f t="shared" ref="G8:G15" si="1">B8+D8-E8</f>
        <v>-36.329999999999984</v>
      </c>
      <c r="H8" s="22"/>
    </row>
    <row r="9" spans="1:8" ht="15.75" x14ac:dyDescent="0.25">
      <c r="A9" s="13" t="s">
        <v>4</v>
      </c>
      <c r="B9" s="16">
        <v>0</v>
      </c>
      <c r="C9" s="16">
        <v>42709.66</v>
      </c>
      <c r="D9" s="16">
        <v>37932.92</v>
      </c>
      <c r="E9" s="16">
        <v>55000</v>
      </c>
      <c r="F9" s="17">
        <f t="shared" si="0"/>
        <v>4776.7400000000052</v>
      </c>
      <c r="G9" s="18">
        <f t="shared" si="1"/>
        <v>-17067.080000000002</v>
      </c>
      <c r="H9" s="22"/>
    </row>
    <row r="10" spans="1:8" ht="15.75" x14ac:dyDescent="0.25">
      <c r="A10" s="13" t="s">
        <v>0</v>
      </c>
      <c r="B10" s="20">
        <v>0</v>
      </c>
      <c r="C10" s="20">
        <v>3106.18</v>
      </c>
      <c r="D10" s="20">
        <v>2758.79</v>
      </c>
      <c r="E10" s="20">
        <v>10472.68</v>
      </c>
      <c r="F10" s="21">
        <f t="shared" si="0"/>
        <v>347.38999999999987</v>
      </c>
      <c r="G10" s="19">
        <f t="shared" si="1"/>
        <v>-7713.89</v>
      </c>
      <c r="H10" s="22"/>
    </row>
    <row r="11" spans="1:8" ht="15.75" x14ac:dyDescent="0.25">
      <c r="A11" s="13" t="s">
        <v>14</v>
      </c>
      <c r="B11" s="16">
        <v>0</v>
      </c>
      <c r="C11" s="16">
        <v>50475.040000000001</v>
      </c>
      <c r="D11" s="16">
        <v>44829.82</v>
      </c>
      <c r="E11" s="16">
        <v>97698.29</v>
      </c>
      <c r="F11" s="17">
        <f t="shared" si="0"/>
        <v>5645.2200000000012</v>
      </c>
      <c r="G11" s="18">
        <f t="shared" si="1"/>
        <v>-52868.469999999994</v>
      </c>
      <c r="H11" s="22"/>
    </row>
    <row r="12" spans="1:8" ht="15.75" x14ac:dyDescent="0.25">
      <c r="A12" s="13" t="s">
        <v>1</v>
      </c>
      <c r="B12" s="16">
        <v>0</v>
      </c>
      <c r="C12" s="16">
        <v>23296.14</v>
      </c>
      <c r="D12" s="16">
        <v>20690.64</v>
      </c>
      <c r="E12" s="16">
        <f t="shared" ref="E12:E14" si="2">C12</f>
        <v>23296.14</v>
      </c>
      <c r="F12" s="17">
        <f t="shared" si="0"/>
        <v>2605.5</v>
      </c>
      <c r="G12" s="18">
        <f t="shared" si="1"/>
        <v>-2605.5</v>
      </c>
      <c r="H12" s="22"/>
    </row>
    <row r="13" spans="1:8" ht="15.75" x14ac:dyDescent="0.25">
      <c r="A13" s="13" t="s">
        <v>5</v>
      </c>
      <c r="B13" s="16">
        <v>0</v>
      </c>
      <c r="C13" s="16">
        <v>721.99</v>
      </c>
      <c r="D13" s="16">
        <v>640.17999999999995</v>
      </c>
      <c r="E13" s="16">
        <f t="shared" si="2"/>
        <v>721.99</v>
      </c>
      <c r="F13" s="17">
        <f t="shared" si="0"/>
        <v>81.810000000000059</v>
      </c>
      <c r="G13" s="18">
        <f t="shared" si="1"/>
        <v>-81.810000000000059</v>
      </c>
      <c r="H13" s="22"/>
    </row>
    <row r="14" spans="1:8" ht="15.75" x14ac:dyDescent="0.25">
      <c r="A14" s="13" t="s">
        <v>6</v>
      </c>
      <c r="B14" s="16">
        <v>0</v>
      </c>
      <c r="C14" s="16">
        <v>17092.310000000001</v>
      </c>
      <c r="D14" s="16">
        <v>15444.74</v>
      </c>
      <c r="E14" s="16">
        <f t="shared" si="2"/>
        <v>17092.310000000001</v>
      </c>
      <c r="F14" s="17">
        <f t="shared" si="0"/>
        <v>1647.5700000000015</v>
      </c>
      <c r="G14" s="18">
        <f t="shared" si="1"/>
        <v>-1647.5700000000015</v>
      </c>
    </row>
    <row r="15" spans="1:8" ht="15.75" x14ac:dyDescent="0.25">
      <c r="A15" s="13" t="s">
        <v>16</v>
      </c>
      <c r="B15" s="16">
        <v>0</v>
      </c>
      <c r="C15" s="16">
        <v>7765.4</v>
      </c>
      <c r="D15" s="16">
        <v>4898.1400000000003</v>
      </c>
      <c r="E15" s="16">
        <f>C15</f>
        <v>7765.4</v>
      </c>
      <c r="F15" s="17">
        <f t="shared" si="0"/>
        <v>2867.2599999999993</v>
      </c>
      <c r="G15" s="18">
        <f t="shared" si="1"/>
        <v>-2867.2599999999993</v>
      </c>
    </row>
    <row r="16" spans="1:8" ht="15.75" x14ac:dyDescent="0.25">
      <c r="A16" s="9" t="s">
        <v>2</v>
      </c>
      <c r="B16" s="19">
        <f t="shared" ref="B16:G16" si="3">SUM(B8:B15)</f>
        <v>0</v>
      </c>
      <c r="C16" s="19">
        <f t="shared" si="3"/>
        <v>145487.84</v>
      </c>
      <c r="D16" s="19">
        <f t="shared" si="3"/>
        <v>127480.02</v>
      </c>
      <c r="E16" s="19">
        <f t="shared" si="3"/>
        <v>212367.92999999996</v>
      </c>
      <c r="F16" s="19">
        <f t="shared" si="3"/>
        <v>18007.820000000007</v>
      </c>
      <c r="G16" s="19">
        <f t="shared" si="3"/>
        <v>-84887.909999999989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2026-02-13T09:07:43Z</dcterms:modified>
</cp:coreProperties>
</file>