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4D0C334-3EA5-48D6-AE68-638C52A97D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  <c r="F16" i="1"/>
  <c r="E16" i="1"/>
  <c r="G16" i="1" s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G10" i="1"/>
  <c r="G9" i="1"/>
  <c r="F9" i="1"/>
  <c r="F8" i="1"/>
  <c r="E8" i="1"/>
  <c r="E17" i="1" l="1"/>
  <c r="F17" i="1"/>
  <c r="G8" i="1"/>
  <c r="B17" i="1"/>
  <c r="G17" i="1" l="1"/>
</calcChain>
</file>

<file path=xl/sharedStrings.xml><?xml version="1.0" encoding="utf-8"?>
<sst xmlns="http://schemas.openxmlformats.org/spreadsheetml/2006/main" count="20" uniqueCount="20">
  <si>
    <t>Управление МКД</t>
  </si>
  <si>
    <t>Итого</t>
  </si>
  <si>
    <t>Отведение сточных вод ХВС (СОИД)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</si>
  <si>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</si>
  <si>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</si>
  <si>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</si>
  <si>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</si>
  <si>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</si>
  <si>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</si>
  <si>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</si>
  <si>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</si>
  <si>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</si>
  <si>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Содержание ОИ</t>
  </si>
  <si>
    <t>Информация о собранных и израсходованных денежных средствах МКД   по  пер.Трудовых резервов 2   в управлении с 01.05.2023г.     Управляющая компания ООО "Дом Плюс"</t>
  </si>
  <si>
    <t>Уборка лестничных клеток</t>
  </si>
  <si>
    <t xml:space="preserve">Уборка придомовой территории </t>
  </si>
  <si>
    <t>Эл.Энергия СОИД  ( повыш тариф)</t>
  </si>
  <si>
    <t>2025год</t>
  </si>
  <si>
    <t>Январь- Декабрь</t>
  </si>
  <si>
    <t>Остаток с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</si>
</sst>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/>
    <xf numFmtId="4" fontId="8" fillId="2" borderId="2" xfId="0" applyNumberFormat="1" applyFont="1" applyFill="1" applyBorder="1"/>
    <xf numFmtId="4" fontId="8" fillId="3" borderId="2" xfId="0" applyNumberFormat="1" applyFont="1" applyFill="1" applyBorder="1"/>
    <xf numFmtId="4" fontId="9" fillId="2" borderId="2" xfId="0" applyNumberFormat="1" applyFont="1" applyFill="1" applyBorder="1"/>
    <xf numFmtId="0" fontId="10" fillId="5" borderId="2" xfId="0" applyFont="1" applyFill="1" applyBorder="1"/>
    <xf numFmtId="2" fontId="10" fillId="5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1" fillId="2" borderId="2" xfId="0" applyFont="1" applyFill="1" applyBorder="1"/>
    <xf numFmtId="4" fontId="0" fillId="0" borderId="0" xfId="0" applyNumberFormat="1"/>
    <xf numFmtId="4" fontId="12" fillId="4" borderId="2" xfId="0" applyNumberFormat="1" applyFont="1" applyFill="1" applyBorder="1"/>
    <xf numFmtId="4" fontId="12" fillId="3" borderId="2" xfId="0" applyNumberFormat="1" applyFont="1" applyFill="1" applyBorder="1"/>
    <xf numFmtId="4" fontId="12" fillId="2" borderId="2" xfId="0" applyNumberFormat="1" applyFont="1" applyFill="1" applyBorder="1"/>
    <xf numFmtId="0" fontId="7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4" workbookViewId="0">
      <selection activeCell="F14" sqref="F14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  <col min="8" max="8" width="10" bestFit="1" customWidth="1"/>
  </cols>
  <sheetData>
    <row r="1" spans="1:8" ht="83.25" customHeight="1" x14ac:dyDescent="0.25">
      <c r="A1" s="22" t="s">
        <v>13</v>
      </c>
      <c r="B1" s="22"/>
      <c r="C1" s="22"/>
      <c r="D1" s="22"/>
      <c r="E1" s="22"/>
      <c r="F1" s="22"/>
      <c r="G1" s="22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8" t="s">
        <v>10</v>
      </c>
      <c r="B3" s="8" t="s">
        <v>19</v>
      </c>
      <c r="C3" s="8" t="s">
        <v>6</v>
      </c>
      <c r="D3" s="8" t="s">
        <v>7</v>
      </c>
      <c r="E3" s="9" t="s">
        <v>9</v>
      </c>
      <c r="F3" s="8" t="s">
        <v>8</v>
      </c>
      <c r="G3" s="9" t="s">
        <v>5</v>
      </c>
    </row>
    <row r="4" spans="1:8" ht="15.75" x14ac:dyDescent="0.25">
      <c r="A4" s="4" t="s">
        <v>17</v>
      </c>
      <c r="B4" s="4">
        <v>1</v>
      </c>
      <c r="C4" s="5">
        <v>2</v>
      </c>
      <c r="D4" s="5">
        <v>3</v>
      </c>
      <c r="E4" s="6">
        <v>4</v>
      </c>
      <c r="F4" s="6">
        <v>5</v>
      </c>
      <c r="G4" s="4">
        <v>6</v>
      </c>
    </row>
    <row r="7" spans="1:8" x14ac:dyDescent="0.25">
      <c r="A7" s="7" t="s">
        <v>18</v>
      </c>
      <c r="B7" s="10"/>
      <c r="C7" s="10"/>
      <c r="D7" s="10"/>
      <c r="E7" s="11"/>
      <c r="F7" s="12"/>
      <c r="G7" s="11"/>
    </row>
    <row r="8" spans="1:8" x14ac:dyDescent="0.25">
      <c r="A8" s="14" t="s">
        <v>2</v>
      </c>
      <c r="B8" s="10">
        <v>-115.26</v>
      </c>
      <c r="C8" s="10">
        <v>1280.46</v>
      </c>
      <c r="D8" s="10">
        <v>1262.47</v>
      </c>
      <c r="E8" s="10">
        <f>C8</f>
        <v>1280.46</v>
      </c>
      <c r="F8" s="12">
        <f t="shared" ref="F8:F10" si="0">C8-D8</f>
        <v>17.990000000000009</v>
      </c>
      <c r="G8" s="11">
        <f t="shared" ref="G8:G10" si="1">B8+D8-E8</f>
        <v>-133.25</v>
      </c>
      <c r="H8" s="18"/>
    </row>
    <row r="9" spans="1:8" x14ac:dyDescent="0.25">
      <c r="A9" s="15" t="s">
        <v>11</v>
      </c>
      <c r="B9" s="10">
        <v>-166680.29</v>
      </c>
      <c r="C9" s="10">
        <v>179690.4</v>
      </c>
      <c r="D9" s="10">
        <v>178684.69</v>
      </c>
      <c r="E9" s="10">
        <v>13241.43</v>
      </c>
      <c r="F9" s="12">
        <f t="shared" si="0"/>
        <v>1005.7099999999919</v>
      </c>
      <c r="G9" s="11">
        <f t="shared" si="1"/>
        <v>-1237.0300000000061</v>
      </c>
      <c r="H9" s="18"/>
    </row>
    <row r="10" spans="1:8" x14ac:dyDescent="0.25">
      <c r="A10" s="16" t="s">
        <v>12</v>
      </c>
      <c r="B10" s="19">
        <v>-66416.800000000003</v>
      </c>
      <c r="C10" s="19">
        <v>209638.8</v>
      </c>
      <c r="D10" s="19">
        <v>208982.26</v>
      </c>
      <c r="E10" s="19">
        <v>250430.39</v>
      </c>
      <c r="F10" s="20">
        <f t="shared" si="0"/>
        <v>656.53999999997905</v>
      </c>
      <c r="G10" s="21">
        <f t="shared" si="1"/>
        <v>-107864.93</v>
      </c>
      <c r="H10" s="18"/>
    </row>
    <row r="11" spans="1:8" x14ac:dyDescent="0.25">
      <c r="A11" s="16" t="s">
        <v>14</v>
      </c>
      <c r="B11" s="10">
        <v>-7493.69</v>
      </c>
      <c r="C11" s="10">
        <v>76800</v>
      </c>
      <c r="D11" s="10">
        <v>76530.94</v>
      </c>
      <c r="E11" s="10">
        <f t="shared" ref="E11:E16" si="2">C11</f>
        <v>76800</v>
      </c>
      <c r="F11" s="12">
        <f>C11-D11</f>
        <v>269.05999999999767</v>
      </c>
      <c r="G11" s="11">
        <f>B11+D11-E11</f>
        <v>-7762.75</v>
      </c>
      <c r="H11" s="18"/>
    </row>
    <row r="12" spans="1:8" x14ac:dyDescent="0.25">
      <c r="A12" s="16" t="s">
        <v>15</v>
      </c>
      <c r="B12" s="10">
        <v>-19694.650000000001</v>
      </c>
      <c r="C12" s="10">
        <v>224613</v>
      </c>
      <c r="D12" s="10">
        <v>221650.88</v>
      </c>
      <c r="E12" s="10">
        <f t="shared" si="2"/>
        <v>224613</v>
      </c>
      <c r="F12" s="12">
        <f>C12-D12</f>
        <v>2962.1199999999953</v>
      </c>
      <c r="G12" s="11">
        <f>B12+D12-E12</f>
        <v>-22656.76999999999</v>
      </c>
      <c r="H12" s="18"/>
    </row>
    <row r="13" spans="1:8" x14ac:dyDescent="0.25">
      <c r="A13" s="14" t="s">
        <v>0</v>
      </c>
      <c r="B13" s="10">
        <v>-7133.21</v>
      </c>
      <c r="C13" s="10">
        <v>74871</v>
      </c>
      <c r="D13" s="10">
        <v>74451.95</v>
      </c>
      <c r="E13" s="10">
        <f t="shared" si="2"/>
        <v>74871</v>
      </c>
      <c r="F13" s="12">
        <f t="shared" ref="F13:F16" si="3">C13-D13</f>
        <v>419.05000000000291</v>
      </c>
      <c r="G13" s="11">
        <f t="shared" ref="G13:G15" si="4">B13+D13-E13</f>
        <v>-7552.2600000000093</v>
      </c>
      <c r="H13" s="18"/>
    </row>
    <row r="14" spans="1:8" x14ac:dyDescent="0.25">
      <c r="A14" s="14" t="s">
        <v>3</v>
      </c>
      <c r="B14" s="10">
        <v>-259.01</v>
      </c>
      <c r="C14" s="10">
        <v>2878.5</v>
      </c>
      <c r="D14" s="10">
        <v>2837.97</v>
      </c>
      <c r="E14" s="10">
        <f t="shared" si="2"/>
        <v>2878.5</v>
      </c>
      <c r="F14" s="12">
        <f t="shared" si="3"/>
        <v>40.5300000000002</v>
      </c>
      <c r="G14" s="11">
        <f t="shared" si="4"/>
        <v>-299.53999999999996</v>
      </c>
      <c r="H14" s="18"/>
    </row>
    <row r="15" spans="1:8" x14ac:dyDescent="0.25">
      <c r="A15" s="14" t="s">
        <v>4</v>
      </c>
      <c r="B15" s="10">
        <v>-1285.5999999999999</v>
      </c>
      <c r="C15" s="10">
        <v>24750</v>
      </c>
      <c r="D15" s="10">
        <v>23405.95</v>
      </c>
      <c r="E15" s="10">
        <f t="shared" si="2"/>
        <v>24750</v>
      </c>
      <c r="F15" s="12">
        <f t="shared" si="3"/>
        <v>1344.0499999999993</v>
      </c>
      <c r="G15" s="11">
        <f t="shared" si="4"/>
        <v>-2629.6499999999978</v>
      </c>
      <c r="H15" s="18"/>
    </row>
    <row r="16" spans="1:8" x14ac:dyDescent="0.25">
      <c r="A16" s="14" t="s">
        <v>16</v>
      </c>
      <c r="B16" s="10">
        <v>-1152.4000000000001</v>
      </c>
      <c r="C16" s="10">
        <v>20641.669999999998</v>
      </c>
      <c r="D16" s="10">
        <v>20345.490000000002</v>
      </c>
      <c r="E16" s="10">
        <f t="shared" si="2"/>
        <v>20641.669999999998</v>
      </c>
      <c r="F16" s="12">
        <f t="shared" si="3"/>
        <v>296.17999999999665</v>
      </c>
      <c r="G16" s="11">
        <f>B16+D16-E16</f>
        <v>-1448.5799999999981</v>
      </c>
      <c r="H16" s="18"/>
    </row>
    <row r="17" spans="1:7" x14ac:dyDescent="0.25">
      <c r="A17" s="17" t="s">
        <v>1</v>
      </c>
      <c r="B17" s="13">
        <f t="shared" ref="B17:G17" si="5">SUM(B8:B16)</f>
        <v>-270230.91000000003</v>
      </c>
      <c r="C17" s="13">
        <f t="shared" si="5"/>
        <v>815163.83</v>
      </c>
      <c r="D17" s="13">
        <f t="shared" si="5"/>
        <v>808152.59999999986</v>
      </c>
      <c r="E17" s="13">
        <f t="shared" si="5"/>
        <v>689506.45000000007</v>
      </c>
      <c r="F17" s="13">
        <f t="shared" si="5"/>
        <v>7011.2299999999632</v>
      </c>
      <c r="G17" s="13">
        <f t="shared" si="5"/>
        <v>-151584.75999999998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2026-02-13T13:40:42Z</dcterms:modified>
</cp:coreProperties>
</file>