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DADB239-598E-4AA0-B6DA-986B483C9B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5год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" l="1"/>
  <c r="B22" i="2" l="1"/>
  <c r="G10" i="2" l="1"/>
  <c r="F10" i="2"/>
  <c r="G9" i="2" l="1"/>
  <c r="F21" i="2"/>
  <c r="E21" i="2"/>
  <c r="G21" i="2" s="1"/>
  <c r="F20" i="2"/>
  <c r="E20" i="2"/>
  <c r="G20" i="2" s="1"/>
  <c r="F19" i="2"/>
  <c r="E19" i="2"/>
  <c r="G19" i="2" s="1"/>
  <c r="F18" i="2"/>
  <c r="E18" i="2"/>
  <c r="G18" i="2" s="1"/>
  <c r="F17" i="2"/>
  <c r="E17" i="2"/>
  <c r="G17" i="2" s="1"/>
  <c r="F16" i="2"/>
  <c r="E16" i="2"/>
  <c r="G16" i="2" s="1"/>
  <c r="F15" i="2"/>
  <c r="E15" i="2"/>
  <c r="G15" i="2" s="1"/>
  <c r="F14" i="2"/>
  <c r="E14" i="2"/>
  <c r="G14" i="2" s="1"/>
  <c r="G13" i="2"/>
  <c r="F13" i="2"/>
  <c r="F12" i="2"/>
  <c r="F11" i="2"/>
  <c r="E11" i="2"/>
  <c r="G11" i="2" s="1"/>
  <c r="D22" i="2" l="1"/>
  <c r="F9" i="2"/>
  <c r="C22" i="2"/>
  <c r="E8" i="2"/>
  <c r="G8" i="2" s="1"/>
  <c r="F8" i="2"/>
  <c r="G22" i="2" l="1"/>
  <c r="F22" i="2"/>
  <c r="E22" i="2"/>
</calcChain>
</file>

<file path=xl/sharedStrings.xml><?xml version="1.0" encoding="utf-8"?>
<sst xmlns="http://schemas.openxmlformats.org/spreadsheetml/2006/main" count="25" uniqueCount="25">
  <si>
    <t>Содержание газовых сетей</t>
  </si>
  <si>
    <t>Управление МКД</t>
  </si>
  <si>
    <t>Итого</t>
  </si>
  <si>
    <t>Отведение сточных вод ХВС (СОИД)</t>
  </si>
  <si>
    <t>Ремонт ОИ</t>
  </si>
  <si>
    <t xml:space="preserve">Уборка придомовой территории </t>
  </si>
  <si>
    <t>ХВС СОИД</t>
  </si>
  <si>
    <t>Эл.Энергия СОИД</t>
  </si>
  <si>
    <t>Остаток по заданному периоду,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</si>
  <si>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</si>
  <si>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</si>
  <si>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</si>
  <si>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>Информация о собранных и израсходованных денежных средствах МКД   по ул. Вишневая 9   в управлении с 01.05.2021г.     Управляющая компания ООО "Дом Плюс"</t>
  </si>
  <si>
    <t>Совет МКД</t>
  </si>
  <si>
    <t>Сод. ОПУ ТЭ</t>
  </si>
  <si>
    <t>Тепловая энергия ГВС (СОИД)</t>
  </si>
  <si>
    <t>Уборка лестнич. клеток</t>
  </si>
  <si>
    <t>Эл.Энергия СОИД (повышающий тариф)</t>
  </si>
  <si>
    <t>Теплоноситель  (СОИД)</t>
  </si>
  <si>
    <t>Начислено  по статьям руб.</t>
  </si>
  <si>
    <t>Оплачено по статьям  руб.</t>
  </si>
  <si>
    <t>2025год</t>
  </si>
  <si>
    <t xml:space="preserve">Содержание ОИ  </t>
  </si>
  <si>
    <t>Январь- Декабрь</t>
  </si>
  <si>
    <t>Остаток с 2024 года по статьям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</si>
</sst>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i/>
      <sz val="12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3" fillId="2" borderId="2" xfId="0" applyNumberFormat="1" applyFont="1" applyFill="1" applyBorder="1"/>
    <xf numFmtId="4" fontId="3" fillId="3" borderId="2" xfId="0" applyNumberFormat="1" applyFont="1" applyFill="1" applyBorder="1"/>
    <xf numFmtId="4" fontId="1" fillId="2" borderId="2" xfId="0" applyNumberFormat="1" applyFont="1" applyFill="1" applyBorder="1"/>
    <xf numFmtId="4" fontId="3" fillId="4" borderId="2" xfId="0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right" wrapText="1"/>
    </xf>
    <xf numFmtId="0" fontId="4" fillId="5" borderId="0" xfId="0" applyFont="1" applyFill="1"/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5" borderId="2" xfId="0" applyFont="1" applyFill="1" applyBorder="1"/>
    <xf numFmtId="0" fontId="8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4" fontId="10" fillId="2" borderId="2" xfId="0" applyNumberFormat="1" applyFont="1" applyFill="1" applyBorder="1"/>
    <xf numFmtId="4" fontId="11" fillId="2" borderId="2" xfId="0" applyNumberFormat="1" applyFont="1" applyFill="1" applyBorder="1"/>
    <xf numFmtId="0" fontId="7" fillId="5" borderId="2" xfId="0" applyFont="1" applyFill="1" applyBorder="1" applyAlignment="1">
      <alignment wrapText="1"/>
    </xf>
    <xf numFmtId="4" fontId="11" fillId="4" borderId="2" xfId="0" applyNumberFormat="1" applyFont="1" applyFill="1" applyBorder="1"/>
    <xf numFmtId="4" fontId="11" fillId="3" borderId="2" xfId="0" applyNumberFormat="1" applyFont="1" applyFill="1" applyBorder="1"/>
    <xf numFmtId="4" fontId="0" fillId="0" borderId="0" xfId="0" applyNumberFormat="1"/>
    <xf numFmtId="0" fontId="9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J3" sqref="J3"/>
    </sheetView>
  </sheetViews>
  <sheetFormatPr defaultRowHeight="15" x14ac:dyDescent="0.25"/>
  <cols>
    <col min="1" max="1" width="36.7109375" customWidth="1"/>
    <col min="2" max="2" width="13" customWidth="1"/>
    <col min="3" max="3" width="17" customWidth="1"/>
    <col min="4" max="4" width="15.28515625" customWidth="1"/>
    <col min="5" max="5" width="16.42578125" customWidth="1"/>
    <col min="6" max="6" width="16.85546875" customWidth="1"/>
    <col min="7" max="7" width="15.28515625" customWidth="1"/>
    <col min="8" max="8" width="10" bestFit="1" customWidth="1"/>
  </cols>
  <sheetData>
    <row r="1" spans="1:9" ht="83.25" customHeight="1" x14ac:dyDescent="0.25">
      <c r="A1" s="24" t="s">
        <v>12</v>
      </c>
      <c r="B1" s="24"/>
      <c r="C1" s="24"/>
      <c r="D1" s="24"/>
      <c r="E1" s="24"/>
      <c r="F1" s="24"/>
      <c r="G1" s="24"/>
    </row>
    <row r="2" spans="1:9" ht="21" x14ac:dyDescent="0.25">
      <c r="A2" s="5"/>
      <c r="B2" s="5"/>
      <c r="C2" s="5"/>
      <c r="D2" s="5"/>
      <c r="E2" s="5"/>
      <c r="F2" s="6"/>
      <c r="G2" s="7"/>
    </row>
    <row r="3" spans="1:9" ht="88.5" customHeight="1" x14ac:dyDescent="0.25">
      <c r="A3" s="14" t="s">
        <v>11</v>
      </c>
      <c r="B3" s="14" t="s">
        <v>24</v>
      </c>
      <c r="C3" s="14" t="s">
        <v>19</v>
      </c>
      <c r="D3" s="14" t="s">
        <v>20</v>
      </c>
      <c r="E3" s="15" t="s">
        <v>10</v>
      </c>
      <c r="F3" s="14" t="s">
        <v>9</v>
      </c>
      <c r="G3" s="15" t="s">
        <v>8</v>
      </c>
    </row>
    <row r="4" spans="1:9" ht="15.75" x14ac:dyDescent="0.25">
      <c r="A4" s="8" t="s">
        <v>21</v>
      </c>
      <c r="B4" s="8">
        <v>1</v>
      </c>
      <c r="C4" s="10">
        <v>2</v>
      </c>
      <c r="D4" s="10">
        <v>3</v>
      </c>
      <c r="E4" s="11">
        <v>4</v>
      </c>
      <c r="F4" s="11">
        <v>5</v>
      </c>
      <c r="G4" s="8">
        <v>6</v>
      </c>
    </row>
    <row r="7" spans="1:9" ht="15.75" x14ac:dyDescent="0.25">
      <c r="A7" s="12" t="s">
        <v>23</v>
      </c>
      <c r="B7" s="4"/>
      <c r="C7" s="4"/>
      <c r="D7" s="4"/>
      <c r="E7" s="1"/>
      <c r="F7" s="2"/>
      <c r="G7" s="3"/>
    </row>
    <row r="8" spans="1:9" ht="15.75" x14ac:dyDescent="0.25">
      <c r="A8" s="13" t="s">
        <v>3</v>
      </c>
      <c r="B8" s="16">
        <v>-302.54000000000002</v>
      </c>
      <c r="C8" s="16">
        <v>3009.06</v>
      </c>
      <c r="D8" s="16">
        <v>2985.33</v>
      </c>
      <c r="E8" s="16">
        <f>C8</f>
        <v>3009.06</v>
      </c>
      <c r="F8" s="17">
        <f t="shared" ref="F8:F21" si="0">C8-D8</f>
        <v>23.730000000000018</v>
      </c>
      <c r="G8" s="18">
        <f t="shared" ref="G8:G19" si="1">B8+D8-E8</f>
        <v>-326.27</v>
      </c>
      <c r="H8" s="23"/>
    </row>
    <row r="9" spans="1:9" ht="15.75" x14ac:dyDescent="0.25">
      <c r="A9" s="13" t="s">
        <v>4</v>
      </c>
      <c r="B9" s="16">
        <v>-32922.11</v>
      </c>
      <c r="C9" s="16">
        <v>270797.40000000002</v>
      </c>
      <c r="D9" s="16">
        <v>269307.99</v>
      </c>
      <c r="E9" s="16">
        <v>113438.3</v>
      </c>
      <c r="F9" s="17">
        <f t="shared" si="0"/>
        <v>1489.4100000000326</v>
      </c>
      <c r="G9" s="18">
        <f t="shared" si="1"/>
        <v>122947.58</v>
      </c>
      <c r="H9" s="23"/>
    </row>
    <row r="10" spans="1:9" ht="15.75" x14ac:dyDescent="0.25">
      <c r="A10" s="13" t="s">
        <v>13</v>
      </c>
      <c r="B10" s="21">
        <v>-2012.98</v>
      </c>
      <c r="C10" s="21">
        <v>0</v>
      </c>
      <c r="D10" s="21">
        <v>36.799999999999997</v>
      </c>
      <c r="E10" s="21">
        <v>0</v>
      </c>
      <c r="F10" s="22">
        <f>C10-D10</f>
        <v>-36.799999999999997</v>
      </c>
      <c r="G10" s="19">
        <f>B10+D10-E10</f>
        <v>-1976.18</v>
      </c>
    </row>
    <row r="11" spans="1:9" ht="15.75" x14ac:dyDescent="0.25">
      <c r="A11" s="13" t="s">
        <v>14</v>
      </c>
      <c r="B11" s="16">
        <v>-1876.5</v>
      </c>
      <c r="C11" s="16">
        <v>16959.84</v>
      </c>
      <c r="D11" s="16">
        <v>16928.62</v>
      </c>
      <c r="E11" s="16">
        <f>C11</f>
        <v>16959.84</v>
      </c>
      <c r="F11" s="17">
        <f t="shared" si="0"/>
        <v>31.220000000001164</v>
      </c>
      <c r="G11" s="18">
        <f t="shared" si="1"/>
        <v>-1907.7200000000012</v>
      </c>
      <c r="H11" s="23"/>
    </row>
    <row r="12" spans="1:9" ht="15.75" x14ac:dyDescent="0.25">
      <c r="A12" s="13" t="s">
        <v>0</v>
      </c>
      <c r="B12" s="21">
        <v>41351.86</v>
      </c>
      <c r="C12" s="21">
        <v>16959.84</v>
      </c>
      <c r="D12" s="21">
        <v>16928.62</v>
      </c>
      <c r="E12" s="21">
        <v>20814.46</v>
      </c>
      <c r="F12" s="22">
        <f t="shared" si="0"/>
        <v>31.220000000001164</v>
      </c>
      <c r="G12" s="19">
        <f>B12+D12-E12</f>
        <v>37466.019999999997</v>
      </c>
      <c r="H12" s="23"/>
      <c r="I12" s="23"/>
    </row>
    <row r="13" spans="1:9" ht="15.75" x14ac:dyDescent="0.25">
      <c r="A13" s="13" t="s">
        <v>22</v>
      </c>
      <c r="B13" s="16">
        <v>-71418.89</v>
      </c>
      <c r="C13" s="16">
        <v>295897.2</v>
      </c>
      <c r="D13" s="16">
        <v>295950.95</v>
      </c>
      <c r="E13" s="16">
        <v>411314.12</v>
      </c>
      <c r="F13" s="17">
        <f t="shared" si="0"/>
        <v>-53.75</v>
      </c>
      <c r="G13" s="18">
        <f t="shared" si="1"/>
        <v>-186782.06</v>
      </c>
      <c r="H13" s="23"/>
    </row>
    <row r="14" spans="1:9" ht="15.75" x14ac:dyDescent="0.25">
      <c r="A14" s="13" t="s">
        <v>15</v>
      </c>
      <c r="B14" s="21">
        <v>-1028.51</v>
      </c>
      <c r="C14" s="21">
        <v>19429.79</v>
      </c>
      <c r="D14" s="21">
        <v>17481.84</v>
      </c>
      <c r="E14" s="21">
        <f t="shared" ref="E14:E21" si="2">C14</f>
        <v>19429.79</v>
      </c>
      <c r="F14" s="22">
        <f t="shared" si="0"/>
        <v>1947.9500000000007</v>
      </c>
      <c r="G14" s="19">
        <f t="shared" si="1"/>
        <v>-2976.4599999999991</v>
      </c>
      <c r="H14" s="23"/>
    </row>
    <row r="15" spans="1:9" ht="15.75" x14ac:dyDescent="0.25">
      <c r="A15" s="13" t="s">
        <v>16</v>
      </c>
      <c r="B15" s="16">
        <v>-6557.24</v>
      </c>
      <c r="C15" s="16">
        <v>63599.4</v>
      </c>
      <c r="D15" s="16">
        <v>63468.66</v>
      </c>
      <c r="E15" s="16">
        <f t="shared" si="2"/>
        <v>63599.4</v>
      </c>
      <c r="F15" s="17">
        <f t="shared" si="0"/>
        <v>130.73999999999796</v>
      </c>
      <c r="G15" s="18">
        <f t="shared" si="1"/>
        <v>-6687.9799999999959</v>
      </c>
      <c r="H15" s="23"/>
    </row>
    <row r="16" spans="1:9" ht="15.75" x14ac:dyDescent="0.25">
      <c r="A16" s="13" t="s">
        <v>5</v>
      </c>
      <c r="B16" s="16">
        <v>-11592.29</v>
      </c>
      <c r="C16" s="16">
        <v>110238.96</v>
      </c>
      <c r="D16" s="16">
        <v>110017.82</v>
      </c>
      <c r="E16" s="16">
        <f t="shared" si="2"/>
        <v>110238.96</v>
      </c>
      <c r="F16" s="17">
        <f t="shared" si="0"/>
        <v>221.13999999999942</v>
      </c>
      <c r="G16" s="18">
        <f t="shared" si="1"/>
        <v>-11813.430000000008</v>
      </c>
      <c r="H16" s="23"/>
    </row>
    <row r="17" spans="1:8" ht="15.75" x14ac:dyDescent="0.25">
      <c r="A17" s="13" t="s">
        <v>1</v>
      </c>
      <c r="B17" s="16">
        <v>-13102.66</v>
      </c>
      <c r="C17" s="16">
        <v>127198.8</v>
      </c>
      <c r="D17" s="16">
        <v>126941.87</v>
      </c>
      <c r="E17" s="16">
        <f t="shared" si="2"/>
        <v>127198.8</v>
      </c>
      <c r="F17" s="17">
        <f t="shared" si="0"/>
        <v>256.93000000000757</v>
      </c>
      <c r="G17" s="18">
        <f t="shared" si="1"/>
        <v>-13359.590000000011</v>
      </c>
      <c r="H17" s="23"/>
    </row>
    <row r="18" spans="1:8" ht="15.75" x14ac:dyDescent="0.25">
      <c r="A18" s="13" t="s">
        <v>6</v>
      </c>
      <c r="B18" s="16">
        <v>-706.48</v>
      </c>
      <c r="C18" s="16">
        <v>6762.6</v>
      </c>
      <c r="D18" s="16">
        <v>6736.27</v>
      </c>
      <c r="E18" s="16">
        <f t="shared" si="2"/>
        <v>6762.6</v>
      </c>
      <c r="F18" s="17">
        <f t="shared" si="0"/>
        <v>26.329999999999927</v>
      </c>
      <c r="G18" s="18">
        <f t="shared" si="1"/>
        <v>-732.80999999999949</v>
      </c>
      <c r="H18" s="23"/>
    </row>
    <row r="19" spans="1:8" ht="15.75" x14ac:dyDescent="0.25">
      <c r="A19" s="13" t="s">
        <v>7</v>
      </c>
      <c r="B19" s="16">
        <v>-3454.5</v>
      </c>
      <c r="C19" s="16">
        <v>36978.07</v>
      </c>
      <c r="D19" s="16">
        <v>38230.160000000003</v>
      </c>
      <c r="E19" s="16">
        <f t="shared" si="2"/>
        <v>36978.07</v>
      </c>
      <c r="F19" s="17">
        <f t="shared" si="0"/>
        <v>-1252.0900000000038</v>
      </c>
      <c r="G19" s="18">
        <f t="shared" si="1"/>
        <v>-2202.4099999999962</v>
      </c>
    </row>
    <row r="20" spans="1:8" ht="15.75" x14ac:dyDescent="0.25">
      <c r="A20" s="20" t="s">
        <v>17</v>
      </c>
      <c r="B20" s="16">
        <v>-2066.91</v>
      </c>
      <c r="C20" s="16">
        <v>21370.799999999999</v>
      </c>
      <c r="D20" s="16">
        <v>21722.02</v>
      </c>
      <c r="E20" s="16">
        <f t="shared" si="2"/>
        <v>21370.799999999999</v>
      </c>
      <c r="F20" s="17">
        <f t="shared" si="0"/>
        <v>-351.22000000000116</v>
      </c>
      <c r="G20" s="18">
        <f>B20+D20-E20</f>
        <v>-1715.6899999999987</v>
      </c>
    </row>
    <row r="21" spans="1:8" ht="15.75" x14ac:dyDescent="0.25">
      <c r="A21" s="13" t="s">
        <v>18</v>
      </c>
      <c r="B21" s="16">
        <v>-152.13</v>
      </c>
      <c r="C21" s="16">
        <v>4456.7</v>
      </c>
      <c r="D21" s="16">
        <v>4046.42</v>
      </c>
      <c r="E21" s="16">
        <f t="shared" si="2"/>
        <v>4456.7</v>
      </c>
      <c r="F21" s="17">
        <f t="shared" si="0"/>
        <v>410.27999999999975</v>
      </c>
      <c r="G21" s="18">
        <f>B21+D21-E21</f>
        <v>-562.40999999999985</v>
      </c>
    </row>
    <row r="22" spans="1:8" ht="15.75" x14ac:dyDescent="0.25">
      <c r="A22" s="9" t="s">
        <v>2</v>
      </c>
      <c r="B22" s="19">
        <f t="shared" ref="B22:G22" si="3">SUM(B8:B21)</f>
        <v>-105841.88000000002</v>
      </c>
      <c r="C22" s="19">
        <f t="shared" si="3"/>
        <v>993658.46000000008</v>
      </c>
      <c r="D22" s="19">
        <f t="shared" si="3"/>
        <v>990783.37000000023</v>
      </c>
      <c r="E22" s="19">
        <f t="shared" si="3"/>
        <v>955570.9</v>
      </c>
      <c r="F22" s="19">
        <f t="shared" si="3"/>
        <v>2875.0900000000356</v>
      </c>
      <c r="G22" s="19">
        <f t="shared" si="3"/>
        <v>-70629.410000000033</v>
      </c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2026-02-13T08:56:10Z</dcterms:modified>
</cp:coreProperties>
</file>