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4E43B57-9303-4E23-BC63-661AEBA89A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B19" i="1" l="1"/>
  <c r="F14" i="1" l="1"/>
  <c r="E14" i="1"/>
  <c r="F13" i="1"/>
  <c r="E13" i="1"/>
  <c r="G13" i="1" s="1"/>
  <c r="D19" i="1"/>
  <c r="C19" i="1"/>
  <c r="F18" i="1"/>
  <c r="E18" i="1"/>
  <c r="G18" i="1" s="1"/>
  <c r="F17" i="1"/>
  <c r="E17" i="1"/>
  <c r="F16" i="1"/>
  <c r="E16" i="1"/>
  <c r="G16" i="1" s="1"/>
  <c r="F15" i="1"/>
  <c r="E15" i="1"/>
  <c r="G15" i="1" s="1"/>
  <c r="F12" i="1"/>
  <c r="G12" i="1"/>
  <c r="F11" i="1"/>
  <c r="F10" i="1"/>
  <c r="G10" i="1"/>
  <c r="G9" i="1"/>
  <c r="F9" i="1"/>
  <c r="F8" i="1"/>
  <c r="E8" i="1"/>
  <c r="G8" i="1" s="1"/>
  <c r="G11" i="1" l="1"/>
  <c r="G17" i="1"/>
  <c r="E19" i="1"/>
  <c r="G14" i="1"/>
  <c r="F19" i="1"/>
  <c r="G19" i="1" l="1"/>
</calcChain>
</file>

<file path=xl/sharedStrings.xml><?xml version="1.0" encoding="utf-8"?>
<sst xmlns="http://schemas.openxmlformats.org/spreadsheetml/2006/main" count="24" uniqueCount="24">
  <si>
    <t>Содержание газовых сетей</t>
  </si>
  <si>
    <t>Управление МКД</t>
  </si>
  <si>
    <t>Итого</t>
  </si>
  <si>
    <t>Отведение сточных вод ХВС (СОИД)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</si>
  <si>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</si>
  <si>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</si>
  <si>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</si>
  <si>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</si>
  <si>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</si>
  <si>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</si>
  <si>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</si>
  <si>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</si>
  <si>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</si>
  <si>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Информация о собранных и израсходованных денежных средствах МКД   по ул. Заводская 6  в управлении с 01.04.2023г.     Управляющая компания ООО "Дом Плюс"</t>
  </si>
  <si>
    <t>Совет МКД</t>
  </si>
  <si>
    <t>Уборка лестничных клеток</t>
  </si>
  <si>
    <t>Эл.Энергия СОИД(повышающий тариф)</t>
  </si>
  <si>
    <t>Уборка придомовой территории</t>
  </si>
  <si>
    <t>2025год</t>
  </si>
  <si>
    <t xml:space="preserve">Содержание ОИ </t>
  </si>
  <si>
    <t>Январь- Декабрь</t>
  </si>
  <si>
    <t>Аренда аппарата для воды</t>
  </si>
  <si>
    <t>ВСЕГО</t>
  </si>
  <si>
    <t>Остаток на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</si>
</sst>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6" fillId="5" borderId="3" xfId="0" applyFont="1" applyFill="1" applyBorder="1"/>
    <xf numFmtId="0" fontId="0" fillId="0" borderId="2" xfId="0" applyBorder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I3" sqref="I3"/>
    </sheetView>
  </sheetViews>
  <sheetFormatPr defaultRowHeight="15" x14ac:dyDescent="0.25"/>
  <cols>
    <col min="1" max="1" width="34.5703125" customWidth="1"/>
    <col min="2" max="2" width="13.4257812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  <col min="8" max="8" width="10" bestFit="1" customWidth="1"/>
  </cols>
  <sheetData>
    <row r="1" spans="1:8" ht="83.25" customHeight="1" x14ac:dyDescent="0.25">
      <c r="A1" s="21" t="s">
        <v>13</v>
      </c>
      <c r="B1" s="21"/>
      <c r="C1" s="21"/>
      <c r="D1" s="21"/>
      <c r="E1" s="21"/>
      <c r="F1" s="21"/>
      <c r="G1" s="21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11</v>
      </c>
      <c r="B3" s="10" t="s">
        <v>23</v>
      </c>
      <c r="C3" s="10" t="s">
        <v>7</v>
      </c>
      <c r="D3" s="10" t="s">
        <v>8</v>
      </c>
      <c r="E3" s="11" t="s">
        <v>10</v>
      </c>
      <c r="F3" s="10" t="s">
        <v>9</v>
      </c>
      <c r="G3" s="11" t="s">
        <v>6</v>
      </c>
    </row>
    <row r="4" spans="1:8" ht="15.75" x14ac:dyDescent="0.25">
      <c r="A4" s="4" t="s">
        <v>18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20</v>
      </c>
      <c r="B7" s="12"/>
      <c r="C7" s="12"/>
      <c r="D7" s="12"/>
      <c r="E7" s="14"/>
      <c r="F7" s="13"/>
      <c r="G7" s="14"/>
    </row>
    <row r="8" spans="1:8" ht="15.75" x14ac:dyDescent="0.25">
      <c r="A8" s="9" t="s">
        <v>3</v>
      </c>
      <c r="B8" s="12">
        <v>-283.39</v>
      </c>
      <c r="C8" s="12">
        <v>2357.94</v>
      </c>
      <c r="D8" s="12">
        <v>2389.02</v>
      </c>
      <c r="E8" s="12">
        <f>C8</f>
        <v>2357.94</v>
      </c>
      <c r="F8" s="13">
        <f t="shared" ref="F8:F9" si="0">C8-D8</f>
        <v>-31.079999999999927</v>
      </c>
      <c r="G8" s="14">
        <f t="shared" ref="G8:G9" si="1">B8+D8-E8</f>
        <v>-252.30999999999995</v>
      </c>
      <c r="H8" s="18"/>
    </row>
    <row r="9" spans="1:8" ht="15.75" x14ac:dyDescent="0.25">
      <c r="A9" s="16" t="s">
        <v>12</v>
      </c>
      <c r="B9" s="12">
        <v>176491.68</v>
      </c>
      <c r="C9" s="12">
        <v>286911</v>
      </c>
      <c r="D9" s="12">
        <v>291174.24</v>
      </c>
      <c r="E9" s="12">
        <v>254342</v>
      </c>
      <c r="F9" s="13">
        <f t="shared" si="0"/>
        <v>-4263.2399999999907</v>
      </c>
      <c r="G9" s="14">
        <f t="shared" si="1"/>
        <v>213323.91999999998</v>
      </c>
      <c r="H9" s="18"/>
    </row>
    <row r="10" spans="1:8" ht="15.75" x14ac:dyDescent="0.25">
      <c r="A10" s="16" t="s">
        <v>14</v>
      </c>
      <c r="B10" s="12">
        <v>0</v>
      </c>
      <c r="C10" s="12">
        <v>0</v>
      </c>
      <c r="D10" s="12">
        <v>66.930000000000007</v>
      </c>
      <c r="E10" s="12">
        <v>0</v>
      </c>
      <c r="F10" s="13">
        <f>C10-D10</f>
        <v>-66.930000000000007</v>
      </c>
      <c r="G10" s="14">
        <f>D10-E10</f>
        <v>66.930000000000007</v>
      </c>
    </row>
    <row r="11" spans="1:8" ht="15.75" x14ac:dyDescent="0.25">
      <c r="A11" s="9" t="s">
        <v>0</v>
      </c>
      <c r="B11" s="12">
        <v>4287.74</v>
      </c>
      <c r="C11" s="12">
        <v>19172.400000000001</v>
      </c>
      <c r="D11" s="12">
        <v>19346.34</v>
      </c>
      <c r="E11" s="12">
        <v>6886.02</v>
      </c>
      <c r="F11" s="13">
        <f t="shared" ref="F11:F18" si="2">C11-D11</f>
        <v>-173.93999999999869</v>
      </c>
      <c r="G11" s="14">
        <f t="shared" ref="G11:G17" si="3">B11+D11-E11</f>
        <v>16748.060000000001</v>
      </c>
      <c r="H11" s="18"/>
    </row>
    <row r="12" spans="1:8" ht="15.75" x14ac:dyDescent="0.25">
      <c r="A12" s="17" t="s">
        <v>19</v>
      </c>
      <c r="B12" s="12">
        <v>-1578.81</v>
      </c>
      <c r="C12" s="12">
        <v>286911</v>
      </c>
      <c r="D12" s="12">
        <v>291157.68</v>
      </c>
      <c r="E12" s="12">
        <v>265118.75</v>
      </c>
      <c r="F12" s="13">
        <f t="shared" si="2"/>
        <v>-4246.679999999993</v>
      </c>
      <c r="G12" s="14">
        <f t="shared" si="3"/>
        <v>24460.119999999995</v>
      </c>
      <c r="H12" s="18"/>
    </row>
    <row r="13" spans="1:8" ht="15.75" x14ac:dyDescent="0.25">
      <c r="A13" s="17" t="s">
        <v>15</v>
      </c>
      <c r="B13" s="12">
        <v>-12827.94</v>
      </c>
      <c r="C13" s="12">
        <v>118589.88</v>
      </c>
      <c r="D13" s="12">
        <v>119547.71</v>
      </c>
      <c r="E13" s="12">
        <f>C13</f>
        <v>118589.88</v>
      </c>
      <c r="F13" s="13">
        <f t="shared" si="2"/>
        <v>-957.83000000000175</v>
      </c>
      <c r="G13" s="14">
        <f>B13+D13-E13</f>
        <v>-11870.11</v>
      </c>
      <c r="H13" s="18"/>
    </row>
    <row r="14" spans="1:8" ht="15.75" x14ac:dyDescent="0.25">
      <c r="A14" s="17" t="s">
        <v>17</v>
      </c>
      <c r="B14" s="12">
        <v>-17309.330000000002</v>
      </c>
      <c r="C14" s="12">
        <v>153019.20000000001</v>
      </c>
      <c r="D14" s="12">
        <v>154732.48000000001</v>
      </c>
      <c r="E14" s="12">
        <f>C14</f>
        <v>153019.20000000001</v>
      </c>
      <c r="F14" s="13">
        <f t="shared" si="2"/>
        <v>-1713.2799999999988</v>
      </c>
      <c r="G14" s="14">
        <f>B14+D14-E14</f>
        <v>-15596.049999999988</v>
      </c>
      <c r="H14" s="18"/>
    </row>
    <row r="15" spans="1:8" ht="15.75" x14ac:dyDescent="0.25">
      <c r="A15" s="9" t="s">
        <v>1</v>
      </c>
      <c r="B15" s="12">
        <v>-13626.99</v>
      </c>
      <c r="C15" s="12">
        <v>114764.4</v>
      </c>
      <c r="D15" s="12">
        <v>116459.66</v>
      </c>
      <c r="E15" s="12">
        <f>C15</f>
        <v>114764.4</v>
      </c>
      <c r="F15" s="13">
        <f t="shared" si="2"/>
        <v>-1695.2600000000093</v>
      </c>
      <c r="G15" s="14">
        <f t="shared" si="3"/>
        <v>-11931.729999999996</v>
      </c>
      <c r="H15" s="18"/>
    </row>
    <row r="16" spans="1:8" ht="15.75" x14ac:dyDescent="0.25">
      <c r="A16" s="9" t="s">
        <v>4</v>
      </c>
      <c r="B16" s="12">
        <v>-636.78</v>
      </c>
      <c r="C16" s="12">
        <v>5299.86</v>
      </c>
      <c r="D16" s="12">
        <v>5369.65</v>
      </c>
      <c r="E16" s="12">
        <f>C16</f>
        <v>5299.86</v>
      </c>
      <c r="F16" s="13">
        <f t="shared" si="2"/>
        <v>-69.789999999999964</v>
      </c>
      <c r="G16" s="14">
        <f t="shared" si="3"/>
        <v>-566.98999999999978</v>
      </c>
      <c r="H16" s="18"/>
    </row>
    <row r="17" spans="1:7" ht="15.75" x14ac:dyDescent="0.25">
      <c r="A17" s="9" t="s">
        <v>5</v>
      </c>
      <c r="B17" s="12">
        <v>-1718.89</v>
      </c>
      <c r="C17" s="12">
        <v>22389.67</v>
      </c>
      <c r="D17" s="12">
        <v>22908.73</v>
      </c>
      <c r="E17" s="12">
        <f>C17</f>
        <v>22389.67</v>
      </c>
      <c r="F17" s="13">
        <f t="shared" si="2"/>
        <v>-519.06000000000131</v>
      </c>
      <c r="G17" s="14">
        <f t="shared" si="3"/>
        <v>-1199.8299999999981</v>
      </c>
    </row>
    <row r="18" spans="1:7" ht="15.75" x14ac:dyDescent="0.25">
      <c r="A18" s="9" t="s">
        <v>16</v>
      </c>
      <c r="B18" s="12">
        <v>-416.15</v>
      </c>
      <c r="C18" s="12">
        <v>16579.580000000002</v>
      </c>
      <c r="D18" s="12">
        <v>16797.939999999999</v>
      </c>
      <c r="E18" s="12">
        <f t="shared" ref="E18" si="4">C18</f>
        <v>16579.580000000002</v>
      </c>
      <c r="F18" s="13">
        <f t="shared" si="2"/>
        <v>-218.35999999999694</v>
      </c>
      <c r="G18" s="14">
        <f>B18+D18-E18</f>
        <v>-197.79000000000269</v>
      </c>
    </row>
    <row r="19" spans="1:7" ht="15.75" x14ac:dyDescent="0.25">
      <c r="A19" s="5" t="s">
        <v>2</v>
      </c>
      <c r="B19" s="15">
        <f t="shared" ref="B19:G19" si="5">SUM(B8:B18)</f>
        <v>132381.13999999996</v>
      </c>
      <c r="C19" s="15">
        <f t="shared" si="5"/>
        <v>1025994.9300000002</v>
      </c>
      <c r="D19" s="15">
        <f t="shared" si="5"/>
        <v>1039950.3799999999</v>
      </c>
      <c r="E19" s="15">
        <f t="shared" si="5"/>
        <v>959347.3</v>
      </c>
      <c r="F19" s="15">
        <f t="shared" si="5"/>
        <v>-13955.44999999999</v>
      </c>
      <c r="G19" s="15">
        <f t="shared" si="5"/>
        <v>212984.22000000003</v>
      </c>
    </row>
    <row r="20" spans="1:7" x14ac:dyDescent="0.25">
      <c r="A20" s="9" t="s">
        <v>21</v>
      </c>
      <c r="B20" s="20"/>
      <c r="C20" s="20"/>
      <c r="D20" s="20"/>
      <c r="E20" s="20"/>
      <c r="F20" s="20"/>
      <c r="G20" s="20">
        <v>6000</v>
      </c>
    </row>
    <row r="21" spans="1:7" x14ac:dyDescent="0.25">
      <c r="A21" s="19" t="s">
        <v>22</v>
      </c>
      <c r="G21" s="18">
        <f>SUM(G19:G20)</f>
        <v>218984.22000000003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2026-02-13T09:00:20Z</dcterms:modified>
</cp:coreProperties>
</file>